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432" tabRatio="824" activeTab="6"/>
  </bookViews>
  <sheets>
    <sheet name="All_I_-_Sch_A" sheetId="1" r:id="rId1"/>
    <sheet name="All_I_-_Sch_B" sheetId="2" r:id="rId2"/>
    <sheet name="All_I_-_Sch_C" sheetId="3" r:id="rId3"/>
    <sheet name="All_I_-_Sch_D" sheetId="4" r:id="rId4"/>
    <sheet name="All_I_-_Sch_E" sheetId="5" r:id="rId5"/>
    <sheet name="All_I_-_Sch_F" sheetId="6" r:id="rId6"/>
    <sheet name="All_II_-_Sch_A" sheetId="7" r:id="rId7"/>
    <sheet name="All_II_-_Sch_B" sheetId="8" r:id="rId8"/>
    <sheet name="All_II_-_Sch_C" sheetId="9" r:id="rId9"/>
  </sheets>
  <definedNames>
    <definedName name="_xlnm._FilterDatabase" localSheetId="7" hidden="1">'All_II_-_Sch_B'!$K$65:$N$163</definedName>
  </definedNames>
  <calcPr calcId="125725"/>
</workbook>
</file>

<file path=xl/calcChain.xml><?xml version="1.0" encoding="utf-8"?>
<calcChain xmlns="http://schemas.openxmlformats.org/spreadsheetml/2006/main">
  <c r="U84" i="8"/>
  <c r="Q86"/>
  <c r="Q85"/>
  <c r="Q84"/>
  <c r="C10" i="7"/>
  <c r="C16" s="1"/>
  <c r="B10"/>
  <c r="B16" s="1"/>
  <c r="U81" i="8"/>
  <c r="D10" i="7"/>
  <c r="D16" s="1"/>
  <c r="C13"/>
  <c r="B13"/>
  <c r="U9" i="8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D13" i="7"/>
  <c r="U52" i="8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"/>
  <c r="D91" i="9"/>
  <c r="T9" i="4"/>
  <c r="T10"/>
  <c r="T11"/>
  <c r="T12"/>
  <c r="T13"/>
  <c r="T15"/>
  <c r="T16"/>
  <c r="T17"/>
  <c r="T20"/>
  <c r="T21"/>
  <c r="T22"/>
  <c r="T23"/>
  <c r="T24"/>
  <c r="T25"/>
  <c r="T26"/>
  <c r="T27"/>
  <c r="T28"/>
  <c r="T29"/>
  <c r="T30"/>
  <c r="T31"/>
  <c r="T32"/>
  <c r="T33"/>
  <c r="T34"/>
  <c r="T35"/>
  <c r="T37"/>
  <c r="T38"/>
  <c r="T39"/>
  <c r="T40"/>
  <c r="T41"/>
  <c r="T42"/>
  <c r="T43"/>
  <c r="T44"/>
  <c r="T45"/>
  <c r="T47"/>
  <c r="T48"/>
  <c r="T50"/>
  <c r="T51"/>
  <c r="T52"/>
  <c r="T53"/>
  <c r="T54"/>
  <c r="T55"/>
  <c r="T56"/>
  <c r="T57"/>
  <c r="T58"/>
  <c r="T59"/>
  <c r="T60"/>
  <c r="T61"/>
  <c r="T62"/>
  <c r="T63"/>
  <c r="T64"/>
  <c r="P66"/>
  <c r="Q66"/>
  <c r="R66"/>
  <c r="S66"/>
  <c r="T66"/>
  <c r="U66"/>
  <c r="W66"/>
</calcChain>
</file>

<file path=xl/sharedStrings.xml><?xml version="1.0" encoding="utf-8"?>
<sst xmlns="http://schemas.openxmlformats.org/spreadsheetml/2006/main" count="1696" uniqueCount="548">
  <si>
    <t>ALLEGATO I – SCHEDA A: PROGRAMMA TRIENNALE DELLE OPERE PUBBLICHE 2022/2024</t>
  </si>
  <si>
    <t>DELL’AMMINISTRAZIONE ASP PALERMO – DIPARTIMENTO RISORSE TECNOLOGICHE FINANZIARIE E STRUTTURALI</t>
  </si>
  <si>
    <t>QUADRO DELLE RISORSE NECESSARIE ALLA REALIZZAZIONE DEL PROGRAMMA (1)</t>
  </si>
  <si>
    <t>TIPOLOGIA DELLE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</si>
  <si>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</si>
  <si>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</si>
  <si>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</si>
  <si>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</si>
  <si>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</si>
  <si>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</si>
  <si>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risorse derivanti da entrate aventi destinazione vincolata per legge</t>
  </si>
  <si>
    <t>importo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</si>
  <si>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</si>
  <si>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</si>
  <si>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</si>
  <si>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dell'art. 3 del decreto-legge 31 ottobre 1990, n. 310, convertito con modificazioni dalla legge 22 dicembre 1990, n. 403</t>
  </si>
  <si>
    <t>risorse derivanti da trasferimento di immobili ex art. 191 D.Lgs. 50/2016</t>
  </si>
  <si>
    <t>altra tipologia</t>
  </si>
  <si>
    <t>totale</t>
  </si>
  <si>
    <t>Il referente del programma</t>
  </si>
  <si>
    <t>( …………………………………….. )</t>
  </si>
  <si>
    <t>ALLEGATO I – SCHEDA B: PROGRAMMA TRIENNALE DELLE OPERE PUBBLICHE 2022/2024</t>
  </si>
  <si>
    <t>ELENCO DELLE OPERE INCOMPIUTE</t>
  </si>
  <si>
    <t>CUP (1)</t>
  </si>
  <si>
    <t>Descrizione Opera</t>
  </si>
  <si>
    <t>Determinazioni
della
Amministrazione</t>
  </si>
  <si>
    <t>ambito di interesse dell'opera</t>
  </si>
  <si>
    <t>anno ultimo quadro economico approvato</t>
  </si>
  <si>
    <t>Importo complessivo dell'intervento (2)</t>
  </si>
  <si>
    <t>Importo complessivo
lavori (2)</t>
  </si>
  <si>
    <t>Oneri necessari per l'ultimazione dei lavori</t>
  </si>
  <si>
    <t>Importo ultimo SAL</t>
  </si>
  <si>
    <t>Percentuale avanzamento
lavori (3)</t>
  </si>
  <si>
    <t>Causa per la quale l'opera è incompiuta</t>
  </si>
  <si>
    <t>L'opera attualmente fruibile,anche parzialmente, dalla collettività?</t>
  </si>
  <si>
    <t>Stato realizzazione ex comma
2 art. 1 DM 42/2013</t>
  </si>
  <si>
    <t>Possibile utilizzo ridimensionamento dell'opera</t>
  </si>
  <si>
    <t>Destinazione
d'uso</t>
  </si>
  <si>
    <t>Cessione
a titolo di corrispettivo per la realizzazione di altra opera pubblica ai sensi dell'articolo 191 del Codice</t>
  </si>
  <si>
    <t>Vendita
Ovvero
Demolizione
(4)</t>
  </si>
  <si>
    <t>Parte di
Infrastrut-
ture di rete</t>
  </si>
  <si>
    <t>Codice</t>
  </si>
  <si>
    <t>testo</t>
  </si>
  <si>
    <t>Tabella B.1</t>
  </si>
  <si>
    <t>Tabella B.2</t>
  </si>
  <si>
    <t>aaaa</t>
  </si>
  <si>
    <t>valore</t>
  </si>
  <si>
    <t>percentuale</t>
  </si>
  <si>
    <t>Tabella B.3</t>
  </si>
  <si>
    <t>si/no</t>
  </si>
  <si>
    <t>Tabella B.4</t>
  </si>
  <si>
    <t>Tabella B.5</t>
  </si>
  <si>
    <t>somma</t>
  </si>
  <si>
    <t>ALLEGATO I – SCHEDA C: PROGRAMMA TRIENNALE DELLE OPERE PUBBLICHE 2022/2024</t>
  </si>
  <si>
    <t>ELENCO DEGLI IMMOBILI DISPONIBILI</t>
  </si>
  <si>
    <t>Elenco degli immobili disponibili art.21, comma 5, e art. 191 del D.Lgs. 50/2016</t>
  </si>
  <si>
    <t>Codice univoco immobile (1)</t>
  </si>
  <si>
    <t>Riferimento CUI Intervento (2)</t>
  </si>
  <si>
    <t>Riferimento
Cup Opera
Incompiuta
(3)</t>
  </si>
  <si>
    <t>Descrizione immobile</t>
  </si>
  <si>
    <t>Codice Istat</t>
  </si>
  <si>
    <t>Localizza-zione
CODIC NUTS</t>
  </si>
  <si>
    <t>trasferimento immobile a titolo corrispettivo ex comma 1 art. 191</t>
  </si>
  <si>
    <t>Immobili disponibili ex articolo 21 comma 5</t>
  </si>
  <si>
    <t>già incluso in programma di dismissione di cui art. 27 DL 201/2011, convertito dalla L. 214/2011</t>
  </si>
  <si>
    <t>Tipo disponibilità se immobile derivante da Opera incompiuta di cui si è dichiarata l'insussistenza dell'interesse</t>
  </si>
  <si>
    <t>Valore Stimato</t>
  </si>
  <si>
    <t>Reg</t>
  </si>
  <si>
    <t>Prov</t>
  </si>
  <si>
    <t>Com</t>
  </si>
  <si>
    <t>Totale</t>
  </si>
  <si>
    <t>codice</t>
  </si>
  <si>
    <t>Cod</t>
  </si>
  <si>
    <t>cod</t>
  </si>
  <si>
    <t>Tabella C.1</t>
  </si>
  <si>
    <t>Tabella c.2</t>
  </si>
  <si>
    <t>Tabella C.3</t>
  </si>
  <si>
    <t>Tabella C.4</t>
  </si>
  <si>
    <t>ALLEGATO I – SCHEDA D: PROGRAMMA TRIENNALE DELLE OPERE PUBBLICHE 2022/2024</t>
  </si>
  <si>
    <t>ELENCO DEGLI INTERVENTI DEL PROGRAMMA</t>
  </si>
  <si>
    <t>Numero
intervento CUI (1)</t>
  </si>
  <si>
    <t>Cod. Int. Amm.ne (2)</t>
  </si>
  <si>
    <t>Codice CUP</t>
  </si>
  <si>
    <t>Annualità nella quale si prevede di dare avvio alla procedura di affidamento</t>
  </si>
  <si>
    <t>Responsabile
del procedimento
(4)</t>
  </si>
  <si>
    <t>lotto funzionale (5)</t>
  </si>
  <si>
    <t>lavoro complesso (6)</t>
  </si>
  <si>
    <t>Codice ISTAT</t>
  </si>
  <si>
    <t>localizza-
zione - codice NUTS</t>
  </si>
  <si>
    <t>Tipologia</t>
  </si>
  <si>
    <t>Settore e sottosettore
Intervento</t>
  </si>
  <si>
    <t>Descrizione dell'intervento</t>
  </si>
  <si>
    <t>Livello di priorità
(7)</t>
  </si>
  <si>
    <t>STIMA DEI COSTI DELL'INTERVENTO (8)</t>
  </si>
  <si>
    <t>Intervento aggiunto o variante a seguito di modifiche di programma (12)</t>
  </si>
  <si>
    <t>Costi su annualità successive</t>
  </si>
  <si>
    <t>Importo
complessivo(9)</t>
  </si>
  <si>
    <t>Valore degli eventuali immobili  di cui alla scheda C collegati all'intervento (10)</t>
  </si>
  <si>
    <t>Scadenza temporale ultima per l'utilizzo dell'eventuale finanziamento derivante da contrazione di mutuo</t>
  </si>
  <si>
    <t>Apporto di capitale privato (11)</t>
  </si>
  <si>
    <t>Testo</t>
  </si>
  <si>
    <t>Importo</t>
  </si>
  <si>
    <t>data (anno)</t>
  </si>
  <si>
    <t>Tabella D.1</t>
  </si>
  <si>
    <t>Tabella D.2</t>
  </si>
  <si>
    <t>Tabella D.3</t>
  </si>
  <si>
    <t>data</t>
  </si>
  <si>
    <t>Tabella D.4</t>
  </si>
  <si>
    <t>Tabella D.5</t>
  </si>
  <si>
    <t>L05841760829202200001</t>
  </si>
  <si>
    <t>MARIAFILOMENA MARTUCCI</t>
  </si>
  <si>
    <t>no</t>
  </si>
  <si>
    <t>ITG12</t>
  </si>
  <si>
    <t>03.07</t>
  </si>
  <si>
    <t>05.30.111</t>
  </si>
  <si>
    <t xml:space="preserve">P.O. DEI BIANCHI DI CORLEONE. Definizione parziale dell'ala di completamento del P.O. da destinare ad area emergenza  (Corpo C). </t>
  </si>
  <si>
    <t>2. priorità media</t>
  </si>
  <si>
    <t>L05841760829202200002</t>
  </si>
  <si>
    <t>MAURIZIO FERLISI</t>
  </si>
  <si>
    <t>03.01</t>
  </si>
  <si>
    <t xml:space="preserve">P.O. CIVICO DI PARTINICO - Realizzazione camera calda area di emergenza. </t>
  </si>
  <si>
    <t>1. priorità massima</t>
  </si>
  <si>
    <t>L05841760829202200003</t>
  </si>
  <si>
    <t>ANTONINO LETO</t>
  </si>
  <si>
    <t>05.30.150</t>
  </si>
  <si>
    <t xml:space="preserve">DISTRETTO n. 37 - Lavori di manutenzione straordinaria su immobile ASP "ex Ospedaletto" nel Comune di Caltavuturo. </t>
  </si>
  <si>
    <t>L05841760829202200004</t>
  </si>
  <si>
    <t>P.O. CIMINO di Termini Imerese - Lavori di manutenzione straordinaria tetto di copertura.</t>
  </si>
  <si>
    <t>L05841760829202200005</t>
  </si>
  <si>
    <t>03.99</t>
  </si>
  <si>
    <t xml:space="preserve">P.O. CIMINO di Termini Imerese - Progetto di adeguamento antincendio. </t>
  </si>
  <si>
    <t>L05841760829202200006</t>
  </si>
  <si>
    <t>PASQUALE CUTRONE</t>
  </si>
  <si>
    <t xml:space="preserve">P.O. MADONNA DELL'ALTO di Petralia Sottana - Progetto di adeguamento alle norme di prevenzione incendi. </t>
  </si>
  <si>
    <t>L05841760829202200007</t>
  </si>
  <si>
    <t>si</t>
  </si>
  <si>
    <t>03.04</t>
  </si>
  <si>
    <t>P.O. G.F. INGRASSIA - Riqualificazione e rifunzionalizzazione P.O. Ingrassia</t>
  </si>
  <si>
    <t>L05841760829202200008</t>
  </si>
  <si>
    <t xml:space="preserve">DISTRETTO n. 38 - Lavori di adeguamento alle norme di prevenzione incendi Presidio via Vittorio Emanuele III dI Lercara Friddi. </t>
  </si>
  <si>
    <t>L05841760829202200009</t>
  </si>
  <si>
    <t xml:space="preserve">DISTRETTO n. 42- Ex P.O. Guadagna - PTA e Poliambulatorio. Lavori di adeguamento alle norme di prevenzione incendi. </t>
  </si>
  <si>
    <t>L05841760829202200010</t>
  </si>
  <si>
    <t>Dipartimento SM - Adeguamento antincendio Presidio via dei Cantieri (ex Dispensario antitubercolare).</t>
  </si>
  <si>
    <t>L05841760829202200011</t>
  </si>
  <si>
    <t>Poliambulatorio ex P.O. Via A. Moro di Cefalù - Progetto di adeguamento alle normative di sicurezza antiincendio</t>
  </si>
  <si>
    <t>L05841760829202200012</t>
  </si>
  <si>
    <t xml:space="preserve">Poliambulatorio Palermo Centro - Progetto di adeguamento alle normative di sicurezza antincendio (Distretto n. 42) </t>
  </si>
  <si>
    <t>L05841760829202200013</t>
  </si>
  <si>
    <t xml:space="preserve">DISTRETTO n. 42 - Lavori di adeguamento alle norme di prevenzione incendi PTA e Poliambulatorio padiglione "Biondo"- Pisani, padiglione 10. </t>
  </si>
  <si>
    <t>L05841760829202200014</t>
  </si>
  <si>
    <t>F75F18000070007</t>
  </si>
  <si>
    <t xml:space="preserve"> DISTRETTO n. 42 - "Lavori di manutenzione straordinaria prospetti, copertura, manutenzione ordinaria servizi igienici e fornitura e collocazione infissi interni ed esterni  dell'UOS Cure Palliative e alla UPV padiglione Biondo del Presidio P.Pisani".</t>
  </si>
  <si>
    <t>L05841760829202200015</t>
  </si>
  <si>
    <t xml:space="preserve">Lavori di di messa in sicurezza intonaci, dismissione frontalini dei balconi dell'ex IPAI di via Carmelo Onorato e di via Nairobi. </t>
  </si>
  <si>
    <t>L05841760829202200016</t>
  </si>
  <si>
    <t>DISTRETTO n. 42 - Lavori di adeguamento alle norme antincendio ex IPAI.</t>
  </si>
  <si>
    <t>L05841760829202200017</t>
  </si>
  <si>
    <t>PASQUALE ALESSI</t>
  </si>
  <si>
    <t xml:space="preserve">DISTRETTO n. 42 - Ristrutturazione padiglioni Aiuto Materno. </t>
  </si>
  <si>
    <t>L05841760829202200018</t>
  </si>
  <si>
    <t>P.O. Civico di Partinico - Revisione totale prospetti.</t>
  </si>
  <si>
    <t>L05841760829202200019</t>
  </si>
  <si>
    <t>P.O. "Giglio" di Cefalù - Adeguamento impianti per accreditamento istituzionale.</t>
  </si>
  <si>
    <t>L05841760829202200020</t>
  </si>
  <si>
    <t>03.09</t>
  </si>
  <si>
    <t>DISTRETTO n. 42 -  Lavori di adeguamento alle norme antincendio ex P.O. "Aiuto Materno" (n. 3 edifici destinati ad ambulatori).</t>
  </si>
  <si>
    <t>L05841760829202200021</t>
  </si>
  <si>
    <t xml:space="preserve">Distretto n. 34 - ex P.O. Carini - PTA. Lavori di adeguamento alle norme antincendio. </t>
  </si>
  <si>
    <t>L05841760829202200022</t>
  </si>
  <si>
    <t>DISTRETTO n. 42 - ex P.O. "E. ALBANESE" - PTA e Poliambulatorio "G.Paolo II" e ZEN. Lavori di adeguamento alle norme antincendio.</t>
  </si>
  <si>
    <t>L05841760829202200023</t>
  </si>
  <si>
    <t xml:space="preserve">DISTRETTO n. 42 - ex P.O. "Casa del Sole" padiglione 6, Poliambulatorio Palermo Pozzillo", adeguamento normativa antincendio. </t>
  </si>
  <si>
    <t>L05841760829202200024</t>
  </si>
  <si>
    <t xml:space="preserve">DISTRETTO n. 34 - ex P.O. "S. Spirito" di Carini - PTA, adeguamento normativa antincendio. </t>
  </si>
  <si>
    <t>L05841760829202200025</t>
  </si>
  <si>
    <t xml:space="preserve">DISTRETTO n. 42 - Rifacimento prospetti e copertura ex IPAI. </t>
  </si>
  <si>
    <t>L05841760829202200026</t>
  </si>
  <si>
    <t xml:space="preserve">DISTRETTO n. 41 - Partinico.  Lavori di adeguamento alle norme antincendio Poliambulatorio largo Casa Santa. </t>
  </si>
  <si>
    <t>L05841760829202200027</t>
  </si>
  <si>
    <t xml:space="preserve">P.O. FESR SICILIA 2014/2020. Asse Prioritario 4. Azione 4.1.1 - Lavori di efficientamento energetico con trigenerazione della centrale termica, realizzazione impianto solare, sostituzione corpi illuminanti ed infissi P.O. Civico di Partinico. </t>
  </si>
  <si>
    <t>L05841760829202200028</t>
  </si>
  <si>
    <t>SALVATORE FALLETTA</t>
  </si>
  <si>
    <t xml:space="preserve">05.30 </t>
  </si>
  <si>
    <t xml:space="preserve">ADEGUAMENTI NORMATIVI DEGLI IMMOBILI ADIBITI A CONTINUITA' ASSISTENZIALI DI PROPRIETA' AZIENDALI  </t>
  </si>
  <si>
    <t>L05841760829202200029</t>
  </si>
  <si>
    <t>05.30.999</t>
  </si>
  <si>
    <t>Ristrutturazione uso magazzini ed archivio, gli interventi prevedono rispristino tetti, interni e adeguamenti normativi (elettrico e antincendio), dei Padiglioni Pisani</t>
  </si>
  <si>
    <t>L05841760829202200030</t>
  </si>
  <si>
    <t>05.33.001</t>
  </si>
  <si>
    <t xml:space="preserve">Padiglione 12 - Magazzino Economato. </t>
  </si>
  <si>
    <t>L05841760829202200031</t>
  </si>
  <si>
    <t xml:space="preserve">Padiglione 27 - Lavanderia. </t>
  </si>
  <si>
    <t>L05841760829202200032</t>
  </si>
  <si>
    <t xml:space="preserve">Padiglione 28 - CucIna, chiesa. </t>
  </si>
  <si>
    <t>L05841760829202200033</t>
  </si>
  <si>
    <t xml:space="preserve">Padiglione 15 - Magazzino economale. </t>
  </si>
  <si>
    <t>L05841760829202200034</t>
  </si>
  <si>
    <t>Distretto n. 41 - Lavori di sistemazione dei locali siti tra via Campobasso, via Colombo e via Donati a Partinico da utilizzare per finalità istituzionali del  Distretto.</t>
  </si>
  <si>
    <t>L05841760829202200035</t>
  </si>
  <si>
    <t xml:space="preserve">P.O. CIVICO DI PARTINICO - Lavori di adeguamento alle norme di prevenzione incendi. </t>
  </si>
  <si>
    <t>L05841760829202200036</t>
  </si>
  <si>
    <t xml:space="preserve">P.O. PALAZZO ADRIANO - Lavori di adeguamento alle norme di prevenzione incendi. </t>
  </si>
  <si>
    <t>L05841760829202200037</t>
  </si>
  <si>
    <t xml:space="preserve">P.O. VILLA DELLE GINESTRE - Lavori di adeguamento alle norme di prevenzione incendi. </t>
  </si>
  <si>
    <t>L05841760829202200038</t>
  </si>
  <si>
    <t xml:space="preserve">CSM 2 "Pisani" via Pindemonte Palermo  - Lavori di adeguamento alle norme di prevenzione incendi. </t>
  </si>
  <si>
    <t>Realizzazione di n. 4 A.F.T. (Aggregazioni Funzionali Territoriali) sperimentali all’interno dei P.T.A. del Distretto 42 di Palermo  per l’attuazione del “Progetto Obiettivo di P.S.N. Intesa Stato-Regione” (€ 1.302.039,60), di cui :</t>
  </si>
  <si>
    <t>L05841760829202200039</t>
  </si>
  <si>
    <t>Padiglione "G. Florio" del P.T.A. "E. Albanese"</t>
  </si>
  <si>
    <t>L05841760829202200040</t>
  </si>
  <si>
    <t xml:space="preserve"> PASQUALE CUTRONE</t>
  </si>
  <si>
    <t>Padiglione H P.T.A. "Guadagna”</t>
  </si>
  <si>
    <t xml:space="preserve"> </t>
  </si>
  <si>
    <t>Finanziamenti per la messa in sicurezza dei presidi di continuità assistenziale e delle aree di emergenza e pronto soccorso, di cui:</t>
  </si>
  <si>
    <t>L05841760829202200041</t>
  </si>
  <si>
    <t>Ristrutturazione presidio Alimena via S. Calabrese</t>
  </si>
  <si>
    <t>3. priorità minima</t>
  </si>
  <si>
    <t>L05841760829202200042</t>
  </si>
  <si>
    <t>Lavori di completamento della struttura del presidio di Giuliana</t>
  </si>
  <si>
    <t>L05841760829202200043</t>
  </si>
  <si>
    <t>03.06</t>
  </si>
  <si>
    <t>Lavori di manutenzione ordinaria nel padiglione "Trabia" PTA "E. Albanese"</t>
  </si>
  <si>
    <t>L05841760829202200044</t>
  </si>
  <si>
    <t>PPOO Partinico, Corleone, Ingrassia, Villa delle Ginestre, Termini, UOS Screening Mammografico, PTA/PTE Lampedusa, Ginecologia Ingrassia, DS42 (ginecologico), Casa del Sole, DS42 . Lavori di manutenzione straordinaria per installazione dispositivi medici ad alta tecnologia . N° 12 Ecotomografi</t>
  </si>
  <si>
    <t>L05841760829202200045</t>
  </si>
  <si>
    <t>PP.OO. Partinico, Termini, Ingrassia Corleone Petralia. Lavori di manutenzione straordinaria per installazione dispositivi medici ad alta tecnologia. N. 5 TAC</t>
  </si>
  <si>
    <t>L05841760829202200046</t>
  </si>
  <si>
    <t>PO Termini. Lavori di manutenzione straordinaria per installazione dispositivi medici ad alta tecnologia. N° 1 risonanza magnetica</t>
  </si>
  <si>
    <t>L05841760829202200047</t>
  </si>
  <si>
    <t>PP.OO. DD.SS. PTE lampedusa Ucciardone-PTA. Lavori di manutenzione straordinaria per installazione dispositivi medici ad alta tecnologia. N° 16 Sistemi per radiologia digitale diretta (DR-Polifunzionali)- (DR)</t>
  </si>
  <si>
    <t>L05841760829202200048</t>
  </si>
  <si>
    <t>PP.OO DS39 PTE Lampedusa PTA. Lavori di manutenzione straordinaria per installazione dispositivi medici ad alta tecnologia. N° 6 Apparecchiature per radiologia dentale panoramica TC Cone Beam</t>
  </si>
  <si>
    <t>L05841760829202200049</t>
  </si>
  <si>
    <t>Strutture territoriali e PPOO.  Lavori di manutenzione straordinaria per installazione dispositivi medici ad alta tecnologia. N° 1 Sistema di telemedicina</t>
  </si>
  <si>
    <t>L05841760829202200050</t>
  </si>
  <si>
    <t>Demolizione e ricostruzione dei muri perimetrale "P.O. dei Bianchi di Corleone (PA)"</t>
  </si>
  <si>
    <t>L05841760829202200051</t>
  </si>
  <si>
    <t>Lavori di manutenzione straordinaria della copertura del Centro Regionale per la Diagnosi, Cura e Riabilitazione e Reinserimento della persona con Lesione Midollare  "Villa delle Ginestre"</t>
  </si>
  <si>
    <t>L05841760829202200052</t>
  </si>
  <si>
    <t>Reparto Gastroenterologia ed Endoscopia Digestiva "P.O. G.F. Ingrassia"</t>
  </si>
  <si>
    <t>L05841760829202200053</t>
  </si>
  <si>
    <t>Tratto di condotta fognaria "P.O. Madonna dell'alto Petralia Sottana"</t>
  </si>
  <si>
    <t>L05841760829202200054</t>
  </si>
  <si>
    <t>Lavori di manutenzione straordinaria delle aree esterne al poliambulatorio sito in via F. Calì, Lercara Friddi (PA)</t>
  </si>
  <si>
    <t>L05841760829202200055</t>
  </si>
  <si>
    <t>Lavori di manutenzione straordinaria dell'U.O. dipendenze patologiche di Via Vittorio Emanuele III civ. 56, 90025 Lercara Friddi (PA)</t>
  </si>
  <si>
    <t>ALLEGATO I – SCHEDA E: PROGRAMMA TRIENNALE DELLE OPERE PUBBLICHE 2022/2024</t>
  </si>
  <si>
    <t>INTERVENTI RICOMPRESI NELL'ELENCO ANNUALE</t>
  </si>
  <si>
    <t>CODICE UNICO
INTERVENTO - CUI</t>
  </si>
  <si>
    <t>CUP</t>
  </si>
  <si>
    <t>DESCRIZIONE INTERVENTO</t>
  </si>
  <si>
    <t>RESPONSABILE
DEL PROCEDIMENTO</t>
  </si>
  <si>
    <t>Importo annualità</t>
  </si>
  <si>
    <t>IMPORTO INTERVENTO</t>
  </si>
  <si>
    <t>Finalità</t>
  </si>
  <si>
    <t>Livello di priorità</t>
  </si>
  <si>
    <t>Conformità urbanistica</t>
  </si>
  <si>
    <t>Verifica vincoli ambientali</t>
  </si>
  <si>
    <t>LIVELLO DI
PROGETTAZIONE</t>
  </si>
  <si>
    <t>CENTRLE DI COMMITTENZA O SOGGETTO AGGREGATORE AL QUALE SI INTENDE DELEGARE LA PROCEDURA DI AFFIDAMENTO</t>
  </si>
  <si>
    <t>Intervento aggiunto o
variato a seguito di
modifiche programma (*)</t>
  </si>
  <si>
    <t>codice AUSA</t>
  </si>
  <si>
    <t>denominaizione</t>
  </si>
  <si>
    <t>Ereditato da scheda D</t>
  </si>
  <si>
    <t>Tabella E.1</t>
  </si>
  <si>
    <t>Tabella E.2</t>
  </si>
  <si>
    <t>ALLEGATO I – SCHEDA F: PROGRAMMA TRIENNALE DELLE OPERE PUBBLICHE 2022/2024</t>
  </si>
  <si>
    <t>ELENCO DEGLI INTERVENTI PRESENTI NELL'ELENCO ANNUALE DEL PRECEDENTE PROGRAMMA TRIENNALE
E NON RIPROPOSTI E NON AVVIATI</t>
  </si>
  <si>
    <t>CODICE UNICO INTERVENTO - CUI</t>
  </si>
  <si>
    <t>motivo per il quale
l'intervento non
è proposto (1)</t>
  </si>
  <si>
    <t>Ereditato da precedente programma</t>
  </si>
  <si>
    <t>risorse derivate da entrate aventi destinazione vincolata per legge</t>
  </si>
  <si>
    <t>risorse derivate da entrate acquisite mediante contrazione di mutuo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</si>
  <si>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</si>
  <si>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</si>
  <si>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altro</t>
  </si>
  <si>
    <t>ELENCO DEGLI ACQUISTI DEL PROGRAMMA</t>
  </si>
  <si>
    <t>NUMERO
intervento CUI (1)</t>
  </si>
  <si>
    <t>Codice Fiscale
Amministrazione</t>
  </si>
  <si>
    <t>Prima annualità dei primo programma nel quale l'intervento è stato inserito</t>
  </si>
  <si>
    <t>Codice CUP (2)</t>
  </si>
  <si>
    <t>Acquisto ricompreso nell'importo complessivo di un lavoro o di altra acquisizione presente in programmazione di lavori, forniture e servizi</t>
  </si>
  <si>
    <t>CUI lavoro o altra acquisizione nel cui importo complessivo l'acquisto è ricompreso (3)</t>
  </si>
  <si>
    <t>lotto funzionale (4)</t>
  </si>
  <si>
    <t>Ambito geografico
di esecuzione
dell'acquisto
(regione/i)</t>
  </si>
  <si>
    <t>Settore</t>
  </si>
  <si>
    <t>CPV (5)</t>
  </si>
  <si>
    <t>Descrizione dell'acquisto</t>
  </si>
  <si>
    <t>Livello di priorità (6)</t>
  </si>
  <si>
    <t>Responsabile del procedimento (7)</t>
  </si>
  <si>
    <t>durata del contratto</t>
  </si>
  <si>
    <t>L'acquisto è relativo a nuovo affidamento di contratto in essere</t>
  </si>
  <si>
    <t>STIMA DEI COSTI DELL'ACQUISTO</t>
  </si>
  <si>
    <t>CENTRALE DI COMMITTENZA O SOGGETTO AGGREGATORE AL QUALE SI FARÀ  RICORSO PER L'ESPLEMENTO DELLA PROCEDURA DI AFFIDAMENTO (10)</t>
  </si>
  <si>
    <t>Acquisto aggiunto o variato a seguito di modifica programma (11)</t>
  </si>
  <si>
    <t>Totale (8)</t>
  </si>
  <si>
    <t>Apporto di capitale privato
(9)</t>
  </si>
  <si>
    <t>denominazione</t>
  </si>
  <si>
    <t>forniture
/servizi</t>
  </si>
  <si>
    <t>Tabella CPV</t>
  </si>
  <si>
    <t>numero
(mesi)</t>
  </si>
  <si>
    <t>05841760829</t>
  </si>
  <si>
    <t>Servizi</t>
  </si>
  <si>
    <t>0000225801</t>
  </si>
  <si>
    <t>Azienda Sanitaria Provinciale di Palermo</t>
  </si>
  <si>
    <t>45259000-7</t>
  </si>
  <si>
    <t>S05841760829202200003</t>
  </si>
  <si>
    <t>50531200-8</t>
  </si>
  <si>
    <t>Servizio di gestione, distribuzione e fornitura dei gas medicinali AIC, dei Gas Medicinali F.U., di altri gas ad uso umano, dei gas tecnici e di laboratorio, della produzione on-site di aria F.U., compresa la manutenzione e messa a norma degli impianti di stoccaggio e distribuzione presso tutti i presidi ospedalieri e territoriali dell’ASP di Palermo</t>
  </si>
  <si>
    <t>Pietro M. Caltagirone</t>
  </si>
  <si>
    <t xml:space="preserve">Servizio di manutenzione applicativo RIS PACS </t>
  </si>
  <si>
    <t>Sanificazione impianti aeraulici</t>
  </si>
  <si>
    <t>77310000-6</t>
  </si>
  <si>
    <t>Manutenzione del verde</t>
  </si>
  <si>
    <t>55510000-8</t>
  </si>
  <si>
    <t>Serivizi di ristorazione</t>
  </si>
  <si>
    <t>30199770-8</t>
  </si>
  <si>
    <t>Buoni pasto</t>
  </si>
  <si>
    <t>90900000-6</t>
  </si>
  <si>
    <t>Servizi di pulizie</t>
  </si>
  <si>
    <t>Servizio Facchinaggio</t>
  </si>
  <si>
    <t>80500000-9</t>
  </si>
  <si>
    <t>Servizi di formazione</t>
  </si>
  <si>
    <t>66510000-8</t>
  </si>
  <si>
    <t>Servizi assicurativi</t>
  </si>
  <si>
    <t>Forniture</t>
  </si>
  <si>
    <t>F05841760829202200022</t>
  </si>
  <si>
    <t>33690000-3</t>
  </si>
  <si>
    <t>Fornitura di farmaci</t>
  </si>
  <si>
    <t>F05841760829202200023</t>
  </si>
  <si>
    <t>33124000-5</t>
  </si>
  <si>
    <t>Fornitura presidi</t>
  </si>
  <si>
    <t>F05841760829202200024</t>
  </si>
  <si>
    <t>30192000-1</t>
  </si>
  <si>
    <t>Fornitura materiale da cancelleria</t>
  </si>
  <si>
    <t>F05841760829202200025</t>
  </si>
  <si>
    <t>39150000-8</t>
  </si>
  <si>
    <t>Fornitura arredi</t>
  </si>
  <si>
    <t>F05841760829202200026</t>
  </si>
  <si>
    <t>Fornitura arredi sanitari</t>
  </si>
  <si>
    <t>F05841760829202200027</t>
  </si>
  <si>
    <t>30213000-5</t>
  </si>
  <si>
    <t>Fornitura PC</t>
  </si>
  <si>
    <t>F05841760829202200028</t>
  </si>
  <si>
    <t>30120000-6</t>
  </si>
  <si>
    <t>Fornitura fotocopiatrici</t>
  </si>
  <si>
    <t>F05841760829202200029</t>
  </si>
  <si>
    <t>48218000-9</t>
  </si>
  <si>
    <t>Fornitura licenze software</t>
  </si>
  <si>
    <t>ALLEGATO II – SCHEDA C: PROGRAMMA BIENNALE DEGLI ACQUISTI DI FORNITURE E SERVIZI 2022/2023</t>
  </si>
  <si>
    <t>ELENCO DEGLI INTERVENTI PRESENTI NELLA PRIMA ANNUALITA'
DEL PRECEDENTE PROGRAMMA BIENNALE E NON RIPROPOSTI E NON AVVIATI</t>
  </si>
  <si>
    <t>DESCRIZIONE ACQUISTO</t>
  </si>
  <si>
    <t>Motivo per il quale l'intervento non è riproposto (1)</t>
  </si>
  <si>
    <t>Ereditato da
precedente programma</t>
  </si>
  <si>
    <t>Ereditato da scheda B</t>
  </si>
  <si>
    <t>Fornitura reagenti e consumabili di laboratorio</t>
  </si>
  <si>
    <t>Fornitura Materiale Sanitario Vario</t>
  </si>
  <si>
    <t>Fornitura per Tracheostomizzati</t>
  </si>
  <si>
    <t>Defribillatori impiantabili attivi adesione consip</t>
  </si>
  <si>
    <t>Fornitura Bottoni Gastrostomici e sonde di sostituzione</t>
  </si>
  <si>
    <t>Fornitura Carta per Apparecchiature Elettromedicali</t>
  </si>
  <si>
    <t>Fornitura Stent Coronarici e Periferici</t>
  </si>
  <si>
    <t xml:space="preserve">Fornitura Colonna Laparoscopica - n. 4 set. strumentariochirurgico per laparotomia (ferri chirurgici) - n. 2 set. strumentariochirurgico per laparotomia - </t>
  </si>
  <si>
    <t>Fornitura Tavolo Operatorio P.O. Partinico - Ginecologia</t>
  </si>
  <si>
    <t>ALLEGATO II – SCHEDA B: PROGRAMMA BIENNALE DEGLI ACQUISTI DI FORNITURE E SERVIZI 2023/2024</t>
  </si>
  <si>
    <t>Fornitura n.150 condizionatori</t>
  </si>
  <si>
    <t>Fornitura n.2 sistema macchina per anestesia per complesso operatorio  P.O. Partinico</t>
  </si>
  <si>
    <t>Fornitura n. 6 Lampade scialitiche su ruote P.O. Partinico - Ginecologia / Urologia</t>
  </si>
  <si>
    <t>Fornitura  ùn.10 Frigo Alimenti e  n. 7 frigo per Farmaci</t>
  </si>
  <si>
    <t>Fornitura  n. 20 letti elettrificati  P.O. Partinico</t>
  </si>
  <si>
    <t>Canoni di noleggio apparecchuiature di laboratorio</t>
  </si>
  <si>
    <t>Assistenza tecnica apparecchiature di laboratorio</t>
  </si>
  <si>
    <t>S05841760829202200001</t>
  </si>
  <si>
    <t>S05841760829202200002</t>
  </si>
  <si>
    <t>S05841760829202200004</t>
  </si>
  <si>
    <t>S05841760829202200005</t>
  </si>
  <si>
    <t>S05841760829202200006</t>
  </si>
  <si>
    <t>S05841760829202200007</t>
  </si>
  <si>
    <t>S05841760829202200008</t>
  </si>
  <si>
    <t>S05841760829202200009</t>
  </si>
  <si>
    <t>S05841760829202200010</t>
  </si>
  <si>
    <t>F05841760829202200012</t>
  </si>
  <si>
    <t>F05841760829202200013</t>
  </si>
  <si>
    <t>F05841760829202200014</t>
  </si>
  <si>
    <t>F05841760829202200015</t>
  </si>
  <si>
    <t>F05841760829202200016</t>
  </si>
  <si>
    <t>F05841760829202200017</t>
  </si>
  <si>
    <t>F05841760829202200018</t>
  </si>
  <si>
    <t>F05841760829202200019</t>
  </si>
  <si>
    <t>F05841760829202200020</t>
  </si>
  <si>
    <t>F05841760829202200021</t>
  </si>
  <si>
    <t>F05841760829202200030</t>
  </si>
  <si>
    <t>F05841760829202200031</t>
  </si>
  <si>
    <t>F05841760829202200032</t>
  </si>
  <si>
    <t>F05841760829202200033</t>
  </si>
  <si>
    <t>F05841760829202200034</t>
  </si>
  <si>
    <t>F05841760829202200035</t>
  </si>
  <si>
    <t>F05841760829202200037</t>
  </si>
  <si>
    <t>F05841760829202200036</t>
  </si>
  <si>
    <t>F05841760829202200038</t>
  </si>
  <si>
    <t>2023</t>
  </si>
  <si>
    <t>1</t>
  </si>
  <si>
    <t>Giuseppina Pullara</t>
  </si>
  <si>
    <t>48</t>
  </si>
  <si>
    <t>30100000-0</t>
  </si>
  <si>
    <t>Attrezzature informatiche</t>
  </si>
  <si>
    <t>12</t>
  </si>
  <si>
    <t>PSN</t>
  </si>
  <si>
    <t>Servizi Cloud - Cure Palliative</t>
  </si>
  <si>
    <t>33100000-1</t>
  </si>
  <si>
    <t>2</t>
  </si>
  <si>
    <t>48460000-0</t>
  </si>
  <si>
    <t>Acquisto software</t>
  </si>
  <si>
    <t>Servizi Camera Snozelen - Centro diurno Alzheimer</t>
  </si>
  <si>
    <t>F69I21000000006</t>
  </si>
  <si>
    <t>33115000-9</t>
  </si>
  <si>
    <t>PNRR</t>
  </si>
  <si>
    <t>F79I21000090006</t>
  </si>
  <si>
    <t>33111660-5</t>
  </si>
  <si>
    <t>F19I21000030006</t>
  </si>
  <si>
    <t>33110000-4</t>
  </si>
  <si>
    <t>F79J21015930006</t>
  </si>
  <si>
    <t>33111610-0</t>
  </si>
  <si>
    <t>F79J21015910006</t>
  </si>
  <si>
    <t>F59I21000010006</t>
  </si>
  <si>
    <t>0000237495</t>
  </si>
  <si>
    <t>CUC Regione Sicilia</t>
  </si>
  <si>
    <t>F05841760829202200039</t>
  </si>
  <si>
    <t>F05841760829202200040</t>
  </si>
  <si>
    <t>F05841760829202200041</t>
  </si>
  <si>
    <t>F05841760829202200042</t>
  </si>
  <si>
    <t>F05841760829202200043</t>
  </si>
  <si>
    <t>Diete varie</t>
  </si>
  <si>
    <t>33184500-8</t>
  </si>
  <si>
    <t>45331000-6</t>
  </si>
  <si>
    <t>33162000-0</t>
  </si>
  <si>
    <t>22990000-6</t>
  </si>
  <si>
    <t>33110000-0</t>
  </si>
  <si>
    <t>33172000-0</t>
  </si>
  <si>
    <t>33192120-0</t>
  </si>
  <si>
    <t>39711100-0</t>
  </si>
  <si>
    <t>33123200-0</t>
  </si>
  <si>
    <t>33696500-0</t>
  </si>
  <si>
    <t>33124110-0</t>
  </si>
  <si>
    <t>33190000-8</t>
  </si>
  <si>
    <t>90511000-2</t>
  </si>
  <si>
    <t>Gestione Rifiuti Speciali</t>
  </si>
  <si>
    <t>Gestione Rifiuti Ospedalieri</t>
  </si>
  <si>
    <t>90524400-00</t>
  </si>
  <si>
    <t>Servizio Cassa</t>
  </si>
  <si>
    <t>66600000-6</t>
  </si>
  <si>
    <t>33184000-3</t>
  </si>
  <si>
    <t>15800000-0</t>
  </si>
  <si>
    <t xml:space="preserve">Gestione Ausili Protesici </t>
  </si>
  <si>
    <t>50750000-7</t>
  </si>
  <si>
    <t>Servizio di manutenzione ascensori</t>
  </si>
  <si>
    <t>S05841760829202200011</t>
  </si>
  <si>
    <t>71420000-8</t>
  </si>
  <si>
    <t>Adeguamento normativo servizio di progettazione definitiva relativo ai  "lavori di adeguamento strutturale,architettonico,impiantistico e funzionale del Presidio Ospedaliero G.F. Ingrassia di Palermo"</t>
  </si>
  <si>
    <t>Servizio di ingegneria relativo alla progettazione della  Risonanza Magnetica presso il PO di Termini Imerese</t>
  </si>
  <si>
    <t>Maurizio Ferlisi</t>
  </si>
  <si>
    <t>Servizio di Conduzione,gestione e amnutenzione degli impinati tecnologici a servizio dell'ASP Palermo per anni due</t>
  </si>
  <si>
    <t>09310000-5</t>
  </si>
  <si>
    <t xml:space="preserve">Fornitura di Energia Elettrica </t>
  </si>
  <si>
    <t>Fornitura di Gas Naturale</t>
  </si>
  <si>
    <t>09135100-5</t>
  </si>
  <si>
    <t>Fornitura di Olio Combustibile/Gasolio</t>
  </si>
  <si>
    <t>S05841760829202200045</t>
  </si>
  <si>
    <t>F05841760829202200048</t>
  </si>
  <si>
    <t>F05841760829202200049</t>
  </si>
  <si>
    <t>S05841760829202300058</t>
  </si>
  <si>
    <t>S05841760829202300059</t>
  </si>
  <si>
    <t>n.3 densitometri</t>
  </si>
  <si>
    <t>n.1 RMN</t>
  </si>
  <si>
    <t>n.2 TC</t>
  </si>
  <si>
    <t>n. 8 Telecomandati</t>
  </si>
  <si>
    <t>n.2 cone beam</t>
  </si>
  <si>
    <t>n. 10 ortopantomografi</t>
  </si>
  <si>
    <t>F77H21011910006</t>
  </si>
  <si>
    <t xml:space="preserve">Cefalù: Lavori di realizzazione di Network informatico   e sistemi informativi al cittadino
</t>
  </si>
  <si>
    <t>Stefano serra</t>
  </si>
  <si>
    <t xml:space="preserve">Palermo, PO ingrassia e vilal delle ginestre : Lavori di realizzazione di Network informatico   e sistemi informativi al cittadino
</t>
  </si>
  <si>
    <t>F05841760829202200044</t>
  </si>
  <si>
    <t>S05841760829202200046</t>
  </si>
  <si>
    <t>S05841760829202200047</t>
  </si>
  <si>
    <t>F05841760829202200050</t>
  </si>
  <si>
    <t>F05841760829202200051</t>
  </si>
  <si>
    <t>F05841760829202200052</t>
  </si>
  <si>
    <t>F05841760829202200053</t>
  </si>
  <si>
    <t>F05841760829202200055</t>
  </si>
  <si>
    <t>F05841760829202200056</t>
  </si>
  <si>
    <t>F05841760829202200057</t>
  </si>
  <si>
    <t>F05841760829202300061</t>
  </si>
  <si>
    <t>F05841760829202300062</t>
  </si>
  <si>
    <t>F05841760829202300063</t>
  </si>
  <si>
    <t>F05841760829202300064</t>
  </si>
  <si>
    <t>F05841760829202300065</t>
  </si>
  <si>
    <t>S05841760829202200054</t>
  </si>
  <si>
    <t>F05841760829202300060</t>
  </si>
  <si>
    <t xml:space="preserve">Stefano Serra </t>
  </si>
  <si>
    <t>Stefano Serra</t>
  </si>
  <si>
    <t>CONSIP</t>
  </si>
  <si>
    <t>0000226120</t>
  </si>
  <si>
    <t>Antonio Capuana</t>
  </si>
  <si>
    <t>Marisa Bellomo</t>
  </si>
  <si>
    <t>Consip</t>
  </si>
  <si>
    <t>Fornitura n. 10 elettrocardiografo portatile</t>
  </si>
  <si>
    <t>Fornitura n.  10 monitor multiparametrici di cui 2 per   P.O. Partinico Chirurgia/Urologia</t>
  </si>
  <si>
    <t>72700000-7</t>
  </si>
  <si>
    <t>F05841760829202300066</t>
  </si>
  <si>
    <t>F05841760829202300067</t>
  </si>
  <si>
    <t>F05841760829202300068</t>
  </si>
  <si>
    <t>Carta A3 e A4</t>
  </si>
  <si>
    <t>F05841760829202300069</t>
  </si>
  <si>
    <t>forniture</t>
  </si>
  <si>
    <t>33191000-5</t>
  </si>
  <si>
    <t>30197630-1</t>
  </si>
  <si>
    <t>33182100-0</t>
  </si>
  <si>
    <t>93920000-3</t>
  </si>
  <si>
    <t>39000000-2</t>
  </si>
  <si>
    <t>Forniture + servizi</t>
  </si>
  <si>
    <t>servizio comprensivo di attrezzature Procrazione Medicalmente Assistita - PO Ingrassia</t>
  </si>
  <si>
    <t>Servizio stampa opuscoli vari</t>
  </si>
  <si>
    <t>22000000-0</t>
  </si>
  <si>
    <t>Attrezzature sanitarie PSN</t>
  </si>
  <si>
    <t>Attrezzature sanitarie PNRR</t>
  </si>
  <si>
    <t>Arredi sanitari e per ufficio - PNRR  e Aziendali 
(€ 3.000,000 per PNRR e € 3.000.000 Aziendali)</t>
  </si>
  <si>
    <t>n.   5  Autoclavi</t>
  </si>
  <si>
    <t>n. 30 monitor Defibrillatori</t>
  </si>
  <si>
    <t>PNRR + Azinedali</t>
  </si>
  <si>
    <t>n. 40 defibrillatori semiautomatici</t>
  </si>
  <si>
    <t>36</t>
  </si>
  <si>
    <t xml:space="preserve">n. 6 riuniti odontoiatrici </t>
  </si>
  <si>
    <t>F05841760829202300070</t>
  </si>
  <si>
    <t>F05841760829202300071</t>
  </si>
  <si>
    <t>33192400-6</t>
  </si>
  <si>
    <t>Fornitura materiale di pulizia</t>
  </si>
  <si>
    <t>Materiali convivenza (carta igienica, rotoloni asciugatutto e rotoli lettiga)</t>
  </si>
  <si>
    <t>fornitura</t>
  </si>
  <si>
    <t>fornitura in somminsitrazione di stampati</t>
  </si>
  <si>
    <t>79823000-9</t>
  </si>
  <si>
    <t xml:space="preserve">servizio triennale noleggio, sanificazione e controllo anti RX dispositivi radiografici </t>
  </si>
  <si>
    <t>35113420-9</t>
  </si>
  <si>
    <t>F05841760829202300072</t>
  </si>
  <si>
    <t>F05841760829202300073</t>
  </si>
  <si>
    <t>Dott. Pietro Maria Caltagirone</t>
  </si>
  <si>
    <t>ALLEGATO II – SCHEDA A: PROGRAMMA BIENNALE
DEGLI ACQUISTI E DELLE FORNITURE E SERVIZI 2023/2024</t>
  </si>
</sst>
</file>

<file path=xl/styles.xml><?xml version="1.0" encoding="utf-8"?>
<styleSheet xmlns="http://schemas.openxmlformats.org/spreadsheetml/2006/main">
  <numFmts count="10">
    <numFmt numFmtId="172" formatCode="[$€-410]&quot; &quot;#,##0.00"/>
    <numFmt numFmtId="173" formatCode="[$€-402]&quot; &quot;#,##0.00"/>
    <numFmt numFmtId="174" formatCode="[$€-410]&quot; &quot;#,##0.00;[Red]&quot;-&quot;[$€-410]&quot; &quot;#,##0.00"/>
    <numFmt numFmtId="175" formatCode="#,##0.00&quot;    &quot;;&quot;-&quot;#,##0.00&quot;    &quot;;&quot;-&quot;#&quot;    &quot;;@&quot; &quot;"/>
    <numFmt numFmtId="176" formatCode="#,##0.00&quot; &quot;;[Red]&quot;-&quot;#,##0.00&quot; &quot;"/>
    <numFmt numFmtId="177" formatCode="[$-410]General"/>
    <numFmt numFmtId="178" formatCode="#,##0.00\ [$€-410]"/>
    <numFmt numFmtId="180" formatCode="[$€-2]\ #,##0.00;[Red]\-[$€-2]\ #,##0.00"/>
    <numFmt numFmtId="181" formatCode="#,##0.00\ &quot;€&quot;"/>
    <numFmt numFmtId="182" formatCode="#,##0.00\ [$€-410];[Red]#,##0.00\ [$€-410]"/>
  </numFmts>
  <fonts count="30">
    <font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i/>
      <u/>
      <sz val="12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sz val="7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175" fontId="7" fillId="0" borderId="0" applyBorder="0" applyProtection="0"/>
    <xf numFmtId="0" fontId="8" fillId="0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>
      <alignment horizontal="center"/>
    </xf>
    <xf numFmtId="0" fontId="11" fillId="0" borderId="0" applyNumberFormat="0" applyBorder="0" applyProtection="0"/>
    <xf numFmtId="0" fontId="12" fillId="0" borderId="0" applyNumberFormat="0" applyBorder="0" applyProtection="0"/>
    <xf numFmtId="0" fontId="1" fillId="0" borderId="0" applyNumberFormat="0" applyFont="0" applyBorder="0" applyProtection="0"/>
    <xf numFmtId="0" fontId="10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177" fontId="15" fillId="0" borderId="0" applyBorder="0" applyProtection="0"/>
    <xf numFmtId="0" fontId="2" fillId="0" borderId="0"/>
    <xf numFmtId="0" fontId="2" fillId="0" borderId="0"/>
    <xf numFmtId="0" fontId="16" fillId="8" borderId="2" applyNumberFormat="0" applyProtection="0"/>
    <xf numFmtId="0" fontId="17" fillId="0" borderId="0" applyNumberFormat="0" applyBorder="0" applyProtection="0"/>
    <xf numFmtId="174" fontId="17" fillId="0" borderId="0" applyBorder="0" applyProtection="0"/>
    <xf numFmtId="0" fontId="17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0" fillId="0" borderId="0" applyNumberFormat="0" applyBorder="0" applyProtection="0">
      <alignment horizontal="center" textRotation="90"/>
    </xf>
    <xf numFmtId="0" fontId="10" fillId="0" borderId="0" applyNumberFormat="0" applyBorder="0" applyProtection="0">
      <alignment horizontal="center"/>
    </xf>
    <xf numFmtId="0" fontId="5" fillId="0" borderId="0" applyNumberFormat="0" applyBorder="0" applyProtection="0"/>
  </cellStyleXfs>
  <cellXfs count="157">
    <xf numFmtId="0" fontId="0" fillId="0" borderId="0" xfId="0"/>
    <xf numFmtId="0" fontId="18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9" fillId="0" borderId="0" xfId="7" applyFont="1" applyFill="1" applyAlignment="1">
      <alignment horizontal="center" vertical="center" wrapText="1"/>
    </xf>
    <xf numFmtId="0" fontId="18" fillId="0" borderId="0" xfId="7" applyFont="1" applyFill="1" applyAlignment="1"/>
    <xf numFmtId="0" fontId="15" fillId="0" borderId="0" xfId="7" applyFont="1" applyFill="1" applyAlignment="1">
      <alignment horizontal="center" vertical="center" wrapText="1"/>
    </xf>
    <xf numFmtId="0" fontId="15" fillId="0" borderId="3" xfId="7" applyFont="1" applyFill="1" applyBorder="1" applyAlignment="1">
      <alignment horizontal="center" vertical="center" wrapText="1"/>
    </xf>
    <xf numFmtId="0" fontId="19" fillId="0" borderId="0" xfId="7" applyFont="1" applyFill="1" applyAlignment="1">
      <alignment horizontal="center" vertical="center"/>
    </xf>
    <xf numFmtId="0" fontId="0" fillId="0" borderId="3" xfId="0" applyFill="1" applyBorder="1"/>
    <xf numFmtId="0" fontId="20" fillId="0" borderId="3" xfId="0" applyFont="1" applyFill="1" applyBorder="1"/>
    <xf numFmtId="0" fontId="20" fillId="0" borderId="3" xfId="7" applyFont="1" applyFill="1" applyBorder="1" applyAlignment="1">
      <alignment horizontal="justify" vertical="center" wrapText="1"/>
    </xf>
    <xf numFmtId="174" fontId="20" fillId="0" borderId="3" xfId="7" applyNumberFormat="1" applyFont="1" applyFill="1" applyBorder="1" applyAlignment="1" applyProtection="1">
      <alignment horizontal="right" vertical="center"/>
      <protection locked="0"/>
    </xf>
    <xf numFmtId="0" fontId="20" fillId="0" borderId="0" xfId="7" applyFont="1" applyFill="1" applyAlignment="1">
      <alignment horizontal="center" vertical="center" wrapText="1"/>
    </xf>
    <xf numFmtId="0" fontId="20" fillId="0" borderId="0" xfId="7" applyFont="1" applyFill="1" applyAlignment="1"/>
    <xf numFmtId="0" fontId="21" fillId="0" borderId="3" xfId="7" applyFont="1" applyFill="1" applyBorder="1" applyAlignment="1">
      <alignment horizontal="left" vertical="center" wrapText="1"/>
    </xf>
    <xf numFmtId="174" fontId="20" fillId="0" borderId="3" xfId="0" applyNumberFormat="1" applyFont="1" applyFill="1" applyBorder="1"/>
    <xf numFmtId="174" fontId="0" fillId="0" borderId="3" xfId="0" applyNumberFormat="1" applyFill="1" applyBorder="1"/>
    <xf numFmtId="0" fontId="0" fillId="0" borderId="0" xfId="0" applyFill="1"/>
    <xf numFmtId="0" fontId="15" fillId="0" borderId="3" xfId="7" applyFont="1" applyFill="1" applyBorder="1" applyAlignment="1">
      <alignment horizontal="center" vertical="center"/>
    </xf>
    <xf numFmtId="0" fontId="15" fillId="0" borderId="3" xfId="7" applyFont="1" applyFill="1" applyBorder="1" applyAlignment="1">
      <alignment horizontal="center" vertical="center" wrapText="1" shrinkToFit="1"/>
    </xf>
    <xf numFmtId="0" fontId="20" fillId="0" borderId="3" xfId="7" applyFont="1" applyFill="1" applyBorder="1" applyAlignment="1">
      <alignment horizontal="center" vertical="center" wrapText="1"/>
    </xf>
    <xf numFmtId="0" fontId="19" fillId="0" borderId="3" xfId="7" applyFont="1" applyFill="1" applyBorder="1" applyAlignment="1">
      <alignment horizontal="center" vertical="center" wrapText="1"/>
    </xf>
    <xf numFmtId="0" fontId="15" fillId="0" borderId="3" xfId="7" applyFont="1" applyFill="1" applyBorder="1" applyAlignment="1">
      <alignment horizontal="right" vertical="center"/>
    </xf>
    <xf numFmtId="0" fontId="15" fillId="0" borderId="4" xfId="7" applyFont="1" applyFill="1" applyBorder="1" applyAlignment="1">
      <alignment horizontal="center" vertical="center"/>
    </xf>
    <xf numFmtId="174" fontId="20" fillId="0" borderId="4" xfId="7" applyNumberFormat="1" applyFont="1" applyFill="1" applyBorder="1" applyAlignment="1">
      <alignment horizontal="right" vertical="center"/>
    </xf>
    <xf numFmtId="0" fontId="20" fillId="0" borderId="4" xfId="7" applyFont="1" applyFill="1" applyBorder="1" applyAlignment="1">
      <alignment horizontal="center" vertical="center"/>
    </xf>
    <xf numFmtId="0" fontId="15" fillId="0" borderId="5" xfId="7" applyFont="1" applyFill="1" applyBorder="1" applyAlignment="1">
      <alignment horizontal="center" vertical="center"/>
    </xf>
    <xf numFmtId="174" fontId="20" fillId="0" borderId="3" xfId="7" applyNumberFormat="1" applyFont="1" applyFill="1" applyBorder="1" applyAlignment="1">
      <alignment horizontal="right" vertical="center"/>
    </xf>
    <xf numFmtId="0" fontId="20" fillId="0" borderId="3" xfId="7" applyFont="1" applyFill="1" applyBorder="1" applyAlignment="1">
      <alignment horizontal="center" vertical="center"/>
    </xf>
    <xf numFmtId="0" fontId="15" fillId="4" borderId="3" xfId="7" applyFont="1" applyFill="1" applyBorder="1" applyAlignment="1">
      <alignment horizontal="center" vertical="center"/>
    </xf>
    <xf numFmtId="0" fontId="15" fillId="0" borderId="0" xfId="7" applyFont="1" applyFill="1" applyAlignment="1">
      <alignment horizontal="right" vertical="center"/>
    </xf>
    <xf numFmtId="175" fontId="15" fillId="0" borderId="3" xfId="8" applyFont="1" applyFill="1" applyBorder="1" applyAlignment="1">
      <alignment horizontal="center" vertical="center" wrapText="1"/>
    </xf>
    <xf numFmtId="0" fontId="15" fillId="9" borderId="3" xfId="7" applyFont="1" applyFill="1" applyBorder="1" applyAlignment="1">
      <alignment horizontal="center" vertical="center"/>
    </xf>
    <xf numFmtId="0" fontId="15" fillId="0" borderId="0" xfId="0" applyFont="1"/>
    <xf numFmtId="0" fontId="20" fillId="0" borderId="4" xfId="7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4" fontId="20" fillId="0" borderId="3" xfId="7" applyNumberFormat="1" applyFont="1" applyFill="1" applyBorder="1" applyAlignment="1">
      <alignment horizontal="center" vertical="center" wrapText="1"/>
    </xf>
    <xf numFmtId="174" fontId="20" fillId="0" borderId="3" xfId="7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4" fontId="2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20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4" fontId="21" fillId="0" borderId="3" xfId="0" applyNumberFormat="1" applyFont="1" applyFill="1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center" vertical="center"/>
    </xf>
    <xf numFmtId="4" fontId="20" fillId="0" borderId="0" xfId="7" applyNumberFormat="1" applyFont="1" applyFill="1" applyAlignment="1">
      <alignment horizontal="right" vertical="center" wrapText="1"/>
    </xf>
    <xf numFmtId="0" fontId="23" fillId="0" borderId="0" xfId="7" applyFont="1" applyFill="1" applyAlignment="1">
      <alignment horizontal="center" vertical="center" wrapText="1"/>
    </xf>
    <xf numFmtId="4" fontId="20" fillId="4" borderId="6" xfId="7" applyNumberFormat="1" applyFont="1" applyFill="1" applyBorder="1" applyAlignment="1">
      <alignment horizontal="center" vertical="center" wrapText="1"/>
    </xf>
    <xf numFmtId="174" fontId="15" fillId="0" borderId="0" xfId="7" applyNumberFormat="1" applyFont="1" applyFill="1" applyAlignment="1">
      <alignment horizontal="center" vertical="center" wrapText="1"/>
    </xf>
    <xf numFmtId="0" fontId="19" fillId="0" borderId="0" xfId="7" applyFont="1" applyFill="1" applyAlignment="1">
      <alignment horizontal="justify" vertical="center" wrapText="1"/>
    </xf>
    <xf numFmtId="0" fontId="20" fillId="0" borderId="0" xfId="7" applyFont="1" applyFill="1" applyAlignment="1">
      <alignment horizontal="right" vertical="center" wrapText="1"/>
    </xf>
    <xf numFmtId="174" fontId="20" fillId="0" borderId="0" xfId="7" applyNumberFormat="1" applyFont="1" applyFill="1" applyAlignment="1">
      <alignment horizontal="right" vertical="center" wrapText="1"/>
    </xf>
    <xf numFmtId="0" fontId="18" fillId="0" borderId="0" xfId="7" applyFont="1" applyFill="1" applyAlignment="1">
      <alignment horizontal="center" vertical="center" wrapText="1"/>
    </xf>
    <xf numFmtId="0" fontId="15" fillId="0" borderId="3" xfId="7" applyFont="1" applyFill="1" applyBorder="1" applyAlignment="1">
      <alignment horizontal="justify" vertical="center" wrapText="1"/>
    </xf>
    <xf numFmtId="174" fontId="15" fillId="0" borderId="3" xfId="7" applyNumberFormat="1" applyFont="1" applyFill="1" applyBorder="1" applyAlignment="1">
      <alignment horizontal="right" vertical="center" wrapText="1"/>
    </xf>
    <xf numFmtId="0" fontId="15" fillId="0" borderId="0" xfId="7" applyFont="1" applyFill="1" applyAlignment="1">
      <alignment horizontal="justify" vertical="center" wrapText="1"/>
    </xf>
    <xf numFmtId="174" fontId="15" fillId="0" borderId="0" xfId="7" applyNumberFormat="1" applyFont="1" applyFill="1" applyAlignment="1">
      <alignment horizontal="right" vertical="center" wrapText="1"/>
    </xf>
    <xf numFmtId="49" fontId="18" fillId="0" borderId="0" xfId="7" applyNumberFormat="1" applyFont="1" applyFill="1" applyAlignment="1">
      <alignment horizontal="center" vertical="center" wrapText="1"/>
    </xf>
    <xf numFmtId="49" fontId="18" fillId="0" borderId="0" xfId="7" applyNumberFormat="1" applyFont="1" applyFill="1" applyAlignment="1">
      <alignment vertical="center" wrapText="1"/>
    </xf>
    <xf numFmtId="49" fontId="19" fillId="0" borderId="3" xfId="7" applyNumberFormat="1" applyFont="1" applyFill="1" applyBorder="1" applyAlignment="1">
      <alignment horizontal="center" vertical="center" wrapText="1"/>
    </xf>
    <xf numFmtId="49" fontId="19" fillId="0" borderId="0" xfId="7" applyNumberFormat="1" applyFont="1" applyFill="1" applyAlignment="1">
      <alignment horizontal="center" vertical="center" wrapText="1"/>
    </xf>
    <xf numFmtId="174" fontId="19" fillId="0" borderId="3" xfId="7" applyNumberFormat="1" applyFont="1" applyFill="1" applyBorder="1" applyAlignment="1">
      <alignment horizontal="center" vertical="center" wrapText="1"/>
    </xf>
    <xf numFmtId="0" fontId="18" fillId="0" borderId="0" xfId="7" applyFont="1" applyFill="1" applyAlignment="1">
      <alignment vertical="center" wrapText="1"/>
    </xf>
    <xf numFmtId="174" fontId="18" fillId="0" borderId="0" xfId="7" applyNumberFormat="1" applyFont="1" applyFill="1" applyAlignment="1">
      <alignment vertical="center" wrapText="1"/>
    </xf>
    <xf numFmtId="0" fontId="18" fillId="0" borderId="0" xfId="7" applyFont="1" applyFill="1" applyAlignment="1">
      <alignment wrapText="1"/>
    </xf>
    <xf numFmtId="172" fontId="20" fillId="0" borderId="3" xfId="7" applyNumberFormat="1" applyFont="1" applyFill="1" applyBorder="1" applyAlignment="1" applyProtection="1">
      <alignment horizontal="right" vertical="center" wrapText="1"/>
      <protection locked="0"/>
    </xf>
    <xf numFmtId="0" fontId="20" fillId="0" borderId="3" xfId="7" applyFont="1" applyFill="1" applyBorder="1" applyAlignment="1">
      <alignment horizontal="justify" vertical="top" wrapText="1"/>
    </xf>
    <xf numFmtId="0" fontId="21" fillId="0" borderId="3" xfId="7" applyFont="1" applyFill="1" applyBorder="1" applyAlignment="1">
      <alignment horizontal="justify" vertical="center" wrapText="1"/>
    </xf>
    <xf numFmtId="0" fontId="18" fillId="0" borderId="3" xfId="7" applyFont="1" applyFill="1" applyBorder="1" applyAlignment="1"/>
    <xf numFmtId="174" fontId="18" fillId="0" borderId="3" xfId="7" applyNumberFormat="1" applyFont="1" applyFill="1" applyBorder="1" applyAlignment="1"/>
    <xf numFmtId="174" fontId="18" fillId="0" borderId="0" xfId="7" applyNumberFormat="1" applyFont="1" applyFill="1" applyAlignment="1"/>
    <xf numFmtId="4" fontId="3" fillId="0" borderId="3" xfId="7" applyNumberFormat="1" applyFont="1" applyFill="1" applyBorder="1" applyAlignment="1">
      <alignment horizontal="center" vertical="center"/>
    </xf>
    <xf numFmtId="4" fontId="3" fillId="0" borderId="3" xfId="7" applyNumberFormat="1" applyFont="1" applyFill="1" applyBorder="1" applyAlignment="1">
      <alignment vertical="center"/>
    </xf>
    <xf numFmtId="4" fontId="3" fillId="0" borderId="0" xfId="7" applyNumberFormat="1" applyFont="1" applyFill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172" fontId="24" fillId="0" borderId="1" xfId="0" applyNumberFormat="1" applyFont="1" applyFill="1" applyBorder="1" applyAlignment="1">
      <alignment horizontal="center" vertical="center" wrapText="1"/>
    </xf>
    <xf numFmtId="173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/>
    <xf numFmtId="0" fontId="24" fillId="0" borderId="1" xfId="0" applyFont="1" applyFill="1" applyBorder="1" applyAlignment="1">
      <alignment horizontal="left" vertical="top"/>
    </xf>
    <xf numFmtId="1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4" fillId="0" borderId="1" xfId="7" applyFont="1" applyFill="1" applyBorder="1" applyAlignment="1">
      <alignment vertical="center" wrapText="1"/>
    </xf>
    <xf numFmtId="0" fontId="25" fillId="0" borderId="1" xfId="7" applyFont="1" applyFill="1" applyBorder="1" applyAlignment="1">
      <alignment horizontal="center" vertical="center" wrapText="1"/>
    </xf>
    <xf numFmtId="0" fontId="24" fillId="0" borderId="1" xfId="7" applyFont="1" applyFill="1" applyBorder="1" applyAlignment="1">
      <alignment horizontal="center" vertical="center" wrapText="1"/>
    </xf>
    <xf numFmtId="174" fontId="24" fillId="0" borderId="1" xfId="7" applyNumberFormat="1" applyFont="1" applyFill="1" applyBorder="1" applyAlignment="1">
      <alignment horizontal="center" vertical="center" wrapText="1"/>
    </xf>
    <xf numFmtId="174" fontId="24" fillId="0" borderId="1" xfId="7" applyNumberFormat="1" applyFont="1" applyFill="1" applyBorder="1" applyAlignment="1">
      <alignment horizontal="right" vertical="center" wrapText="1"/>
    </xf>
    <xf numFmtId="0" fontId="25" fillId="0" borderId="1" xfId="7" applyFont="1" applyFill="1" applyBorder="1" applyAlignment="1">
      <alignment vertical="center" wrapText="1"/>
    </xf>
    <xf numFmtId="0" fontId="25" fillId="0" borderId="1" xfId="7" applyFont="1" applyFill="1" applyBorder="1" applyAlignment="1">
      <alignment horizontal="justify" vertical="center" wrapText="1"/>
    </xf>
    <xf numFmtId="174" fontId="25" fillId="0" borderId="1" xfId="7" applyNumberFormat="1" applyFont="1" applyFill="1" applyBorder="1" applyAlignment="1">
      <alignment horizontal="center" vertical="center" wrapText="1"/>
    </xf>
    <xf numFmtId="4" fontId="25" fillId="0" borderId="1" xfId="7" applyNumberFormat="1" applyFont="1" applyFill="1" applyBorder="1" applyAlignment="1">
      <alignment horizontal="center" vertical="center" wrapText="1"/>
    </xf>
    <xf numFmtId="174" fontId="25" fillId="0" borderId="1" xfId="7" applyNumberFormat="1" applyFont="1" applyFill="1" applyBorder="1" applyAlignment="1">
      <alignment horizontal="right" vertical="center" wrapText="1"/>
    </xf>
    <xf numFmtId="1" fontId="25" fillId="0" borderId="1" xfId="7" applyNumberFormat="1" applyFont="1" applyFill="1" applyBorder="1" applyAlignment="1">
      <alignment vertical="center" wrapText="1"/>
    </xf>
    <xf numFmtId="0" fontId="26" fillId="0" borderId="1" xfId="7" applyFont="1" applyFill="1" applyBorder="1" applyAlignment="1">
      <alignment vertical="center" wrapText="1"/>
    </xf>
    <xf numFmtId="0" fontId="26" fillId="0" borderId="1" xfId="7" applyFont="1" applyFill="1" applyBorder="1" applyAlignment="1">
      <alignment horizontal="justify" vertical="center" wrapText="1"/>
    </xf>
    <xf numFmtId="16" fontId="25" fillId="0" borderId="1" xfId="7" applyNumberFormat="1" applyFont="1" applyFill="1" applyBorder="1" applyAlignment="1">
      <alignment vertical="center" wrapText="1"/>
    </xf>
    <xf numFmtId="49" fontId="24" fillId="0" borderId="1" xfId="7" applyNumberFormat="1" applyFont="1" applyFill="1" applyBorder="1" applyAlignment="1">
      <alignment horizontal="center" vertical="center" wrapText="1"/>
    </xf>
    <xf numFmtId="4" fontId="24" fillId="0" borderId="1" xfId="7" applyNumberFormat="1" applyFont="1" applyFill="1" applyBorder="1" applyAlignment="1">
      <alignment horizontal="center" vertical="center" wrapText="1"/>
    </xf>
    <xf numFmtId="1" fontId="24" fillId="0" borderId="1" xfId="7" applyNumberFormat="1" applyFont="1" applyFill="1" applyBorder="1" applyAlignment="1">
      <alignment horizontal="center" vertical="center" wrapText="1"/>
    </xf>
    <xf numFmtId="49" fontId="24" fillId="0" borderId="1" xfId="7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2" fontId="28" fillId="0" borderId="1" xfId="0" applyNumberFormat="1" applyFont="1" applyFill="1" applyBorder="1" applyAlignment="1">
      <alignment horizontal="center" vertical="center" wrapText="1"/>
    </xf>
    <xf numFmtId="173" fontId="28" fillId="0" borderId="1" xfId="0" applyNumberFormat="1" applyFont="1" applyFill="1" applyBorder="1" applyAlignment="1">
      <alignment horizontal="center" vertical="center" wrapText="1"/>
    </xf>
    <xf numFmtId="0" fontId="28" fillId="0" borderId="1" xfId="7" applyFont="1" applyFill="1" applyBorder="1" applyAlignment="1">
      <alignment vertical="center" wrapText="1"/>
    </xf>
    <xf numFmtId="0" fontId="28" fillId="0" borderId="1" xfId="7" applyFont="1" applyFill="1" applyBorder="1" applyAlignment="1">
      <alignment horizontal="justify" vertical="center" wrapText="1"/>
    </xf>
    <xf numFmtId="0" fontId="28" fillId="0" borderId="1" xfId="7" applyFont="1" applyFill="1" applyBorder="1" applyAlignment="1">
      <alignment horizontal="center" vertical="center" wrapText="1"/>
    </xf>
    <xf numFmtId="174" fontId="28" fillId="0" borderId="1" xfId="7" applyNumberFormat="1" applyFont="1" applyFill="1" applyBorder="1" applyAlignment="1">
      <alignment horizontal="center" vertical="center" wrapText="1"/>
    </xf>
    <xf numFmtId="174" fontId="28" fillId="0" borderId="1" xfId="7" applyNumberFormat="1" applyFont="1" applyFill="1" applyBorder="1" applyAlignment="1">
      <alignment horizontal="right" vertical="center" wrapText="1"/>
    </xf>
    <xf numFmtId="0" fontId="27" fillId="0" borderId="1" xfId="7" applyFont="1" applyFill="1" applyBorder="1" applyAlignment="1">
      <alignment vertical="center" wrapText="1"/>
    </xf>
    <xf numFmtId="174" fontId="27" fillId="0" borderId="1" xfId="7" applyNumberFormat="1" applyFont="1" applyFill="1" applyBorder="1" applyAlignment="1">
      <alignment horizontal="right" vertical="center" wrapText="1"/>
    </xf>
    <xf numFmtId="49" fontId="28" fillId="0" borderId="1" xfId="7" applyNumberFormat="1" applyFont="1" applyFill="1" applyBorder="1" applyAlignment="1">
      <alignment horizontal="center" vertical="center" wrapText="1"/>
    </xf>
    <xf numFmtId="180" fontId="24" fillId="0" borderId="1" xfId="20" applyNumberFormat="1" applyFont="1" applyFill="1" applyBorder="1" applyAlignment="1">
      <alignment horizontal="center"/>
    </xf>
    <xf numFmtId="181" fontId="24" fillId="0" borderId="1" xfId="20" applyNumberFormat="1" applyFont="1" applyFill="1" applyBorder="1" applyAlignment="1">
      <alignment horizontal="center"/>
    </xf>
    <xf numFmtId="0" fontId="24" fillId="0" borderId="1" xfId="19" applyFont="1" applyFill="1" applyBorder="1" applyAlignment="1">
      <alignment horizontal="center" vertical="center" wrapText="1"/>
    </xf>
    <xf numFmtId="172" fontId="24" fillId="0" borderId="1" xfId="19" applyNumberFormat="1" applyFont="1" applyFill="1" applyBorder="1" applyAlignment="1">
      <alignment horizontal="center" vertical="center" wrapText="1"/>
    </xf>
    <xf numFmtId="49" fontId="24" fillId="0" borderId="1" xfId="19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4" fillId="0" borderId="1" xfId="0" applyFont="1" applyFill="1" applyBorder="1"/>
    <xf numFmtId="174" fontId="24" fillId="0" borderId="1" xfId="7" applyNumberFormat="1" applyFont="1" applyFill="1" applyBorder="1" applyAlignment="1">
      <alignment horizontal="center" vertical="center" wrapText="1" shrinkToFit="1"/>
    </xf>
    <xf numFmtId="174" fontId="24" fillId="0" borderId="1" xfId="7" applyNumberFormat="1" applyFont="1" applyFill="1" applyBorder="1" applyAlignment="1">
      <alignment horizontal="right" vertical="center" wrapText="1" shrinkToFit="1"/>
    </xf>
    <xf numFmtId="0" fontId="25" fillId="0" borderId="1" xfId="0" applyFont="1" applyFill="1" applyBorder="1"/>
    <xf numFmtId="0" fontId="28" fillId="0" borderId="1" xfId="7" applyFont="1" applyFill="1" applyBorder="1" applyAlignment="1">
      <alignment horizontal="center" wrapText="1"/>
    </xf>
    <xf numFmtId="178" fontId="18" fillId="0" borderId="0" xfId="7" applyNumberFormat="1" applyFont="1" applyFill="1" applyAlignment="1">
      <alignment wrapText="1"/>
    </xf>
    <xf numFmtId="182" fontId="25" fillId="0" borderId="1" xfId="7" applyNumberFormat="1" applyFont="1" applyFill="1" applyBorder="1" applyAlignment="1">
      <alignment horizontal="center" vertical="center" wrapText="1"/>
    </xf>
    <xf numFmtId="180" fontId="24" fillId="10" borderId="1" xfId="20" applyNumberFormat="1" applyFont="1" applyFill="1" applyBorder="1" applyAlignment="1">
      <alignment horizontal="center"/>
    </xf>
    <xf numFmtId="181" fontId="24" fillId="10" borderId="1" xfId="20" applyNumberFormat="1" applyFont="1" applyFill="1" applyBorder="1" applyAlignment="1">
      <alignment horizontal="center"/>
    </xf>
    <xf numFmtId="0" fontId="15" fillId="0" borderId="0" xfId="7" applyFont="1" applyFill="1" applyAlignment="1">
      <alignment horizontal="center" vertical="center"/>
    </xf>
    <xf numFmtId="0" fontId="29" fillId="0" borderId="3" xfId="7" applyFont="1" applyFill="1" applyBorder="1" applyAlignment="1">
      <alignment horizontal="center" vertical="center"/>
    </xf>
    <xf numFmtId="0" fontId="29" fillId="0" borderId="3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5" fillId="0" borderId="3" xfId="7" applyFont="1" applyFill="1" applyBorder="1" applyAlignment="1">
      <alignment horizontal="center" vertical="center" wrapText="1"/>
    </xf>
    <xf numFmtId="0" fontId="15" fillId="0" borderId="3" xfId="7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/>
    </xf>
    <xf numFmtId="0" fontId="19" fillId="0" borderId="3" xfId="7" applyFont="1" applyFill="1" applyBorder="1" applyAlignment="1">
      <alignment horizontal="center" vertical="center" wrapText="1"/>
    </xf>
    <xf numFmtId="49" fontId="29" fillId="0" borderId="3" xfId="7" applyNumberFormat="1" applyFont="1" applyFill="1" applyBorder="1" applyAlignment="1">
      <alignment horizontal="center" vertical="center" wrapText="1"/>
    </xf>
    <xf numFmtId="49" fontId="24" fillId="0" borderId="1" xfId="7" applyNumberFormat="1" applyFont="1" applyFill="1" applyBorder="1" applyAlignment="1">
      <alignment horizontal="center" vertical="center" wrapText="1"/>
    </xf>
    <xf numFmtId="4" fontId="24" fillId="0" borderId="1" xfId="7" applyNumberFormat="1" applyFont="1" applyFill="1" applyBorder="1" applyAlignment="1">
      <alignment horizontal="center" vertical="center" wrapText="1"/>
    </xf>
    <xf numFmtId="0" fontId="26" fillId="0" borderId="1" xfId="7" applyFont="1" applyFill="1" applyBorder="1" applyAlignment="1">
      <alignment horizontal="center" vertical="center" wrapText="1"/>
    </xf>
    <xf numFmtId="1" fontId="24" fillId="0" borderId="1" xfId="7" applyNumberFormat="1" applyFont="1" applyFill="1" applyBorder="1" applyAlignment="1">
      <alignment horizontal="center" vertical="center" wrapText="1"/>
    </xf>
    <xf numFmtId="0" fontId="15" fillId="0" borderId="4" xfId="7" applyFont="1" applyFill="1" applyBorder="1" applyAlignment="1">
      <alignment horizontal="center" vertical="center"/>
    </xf>
    <xf numFmtId="0" fontId="15" fillId="0" borderId="6" xfId="7" applyFont="1" applyFill="1" applyBorder="1" applyAlignment="1">
      <alignment horizontal="center" vertical="center"/>
    </xf>
    <xf numFmtId="0" fontId="0" fillId="0" borderId="3" xfId="0" applyFill="1" applyBorder="1"/>
  </cellXfs>
  <cellStyles count="30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Normal" xfId="7"/>
    <cellStyle name="Excel_BuiltIn_Comma" xfId="8"/>
    <cellStyle name="Footnote" xfId="9"/>
    <cellStyle name="Good" xfId="10"/>
    <cellStyle name="Heading" xfId="11"/>
    <cellStyle name="Heading (user)" xfId="12"/>
    <cellStyle name="Heading 1" xfId="13"/>
    <cellStyle name="Heading 2" xfId="14"/>
    <cellStyle name="Heading1" xfId="15"/>
    <cellStyle name="Hyperlink" xfId="16"/>
    <cellStyle name="Neutral" xfId="17"/>
    <cellStyle name="Normal 3" xfId="18"/>
    <cellStyle name="Normale" xfId="0" builtinId="0" customBuiltin="1"/>
    <cellStyle name="Normale 2" xfId="19"/>
    <cellStyle name="Normale 4" xfId="20"/>
    <cellStyle name="Note" xfId="21"/>
    <cellStyle name="Result" xfId="22"/>
    <cellStyle name="Result2" xfId="23"/>
    <cellStyle name="Risultato 1" xfId="24"/>
    <cellStyle name="Status" xfId="25"/>
    <cellStyle name="Text" xfId="26"/>
    <cellStyle name="Titolo 1 1" xfId="27"/>
    <cellStyle name="Titolo 3" xfId="28" builtinId="18" customBuiltin="1"/>
    <cellStyle name="Warning" xfId="2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sqref="A1:E1"/>
    </sheetView>
  </sheetViews>
  <sheetFormatPr defaultColWidth="9" defaultRowHeight="17.100000000000001" customHeight="1"/>
  <cols>
    <col min="1" max="1" width="56.54296875" style="4" customWidth="1"/>
    <col min="2" max="4" width="16.453125" style="13" customWidth="1"/>
    <col min="5" max="5" width="18.453125" style="4" customWidth="1"/>
    <col min="6" max="16384" width="9" style="4"/>
  </cols>
  <sheetData>
    <row r="1" spans="1:12" s="1" customFormat="1" ht="27" customHeight="1">
      <c r="A1" s="141" t="s">
        <v>0</v>
      </c>
      <c r="B1" s="141"/>
      <c r="C1" s="141"/>
      <c r="D1" s="141"/>
      <c r="E1" s="141"/>
      <c r="L1" s="2"/>
    </row>
    <row r="2" spans="1:12" s="1" customFormat="1" ht="27" customHeight="1">
      <c r="A2" s="141" t="s">
        <v>1</v>
      </c>
      <c r="B2" s="141"/>
      <c r="C2" s="141"/>
      <c r="D2" s="141"/>
      <c r="E2" s="141"/>
      <c r="L2" s="2"/>
    </row>
    <row r="3" spans="1:12" ht="27" customHeight="1">
      <c r="A3" s="142" t="s">
        <v>2</v>
      </c>
      <c r="B3" s="142"/>
      <c r="C3" s="142"/>
      <c r="D3" s="142"/>
      <c r="E3" s="142"/>
      <c r="F3" s="3"/>
      <c r="G3" s="3"/>
      <c r="H3" s="3"/>
      <c r="I3" s="3"/>
      <c r="J3" s="3"/>
      <c r="K3" s="3"/>
      <c r="L3" s="3"/>
    </row>
    <row r="4" spans="1:12" s="2" customFormat="1" ht="14.1" customHeight="1">
      <c r="A4" s="143" t="s">
        <v>3</v>
      </c>
      <c r="B4" s="143" t="s">
        <v>4</v>
      </c>
      <c r="C4" s="143"/>
      <c r="D4" s="143"/>
      <c r="E4" s="143"/>
      <c r="F4" s="5"/>
      <c r="G4" s="5"/>
      <c r="H4" s="5"/>
      <c r="I4" s="5"/>
      <c r="J4" s="5"/>
      <c r="K4" s="5"/>
      <c r="L4" s="5"/>
    </row>
    <row r="5" spans="1:12" s="7" customFormat="1" ht="14.1" customHeight="1">
      <c r="A5" s="143"/>
      <c r="B5" s="144" t="s">
        <v>5</v>
      </c>
      <c r="C5" s="144"/>
      <c r="D5" s="144"/>
      <c r="E5" s="144" t="s">
        <v>6</v>
      </c>
      <c r="F5" s="3"/>
      <c r="G5" s="3"/>
      <c r="H5" s="3"/>
      <c r="I5" s="3"/>
      <c r="J5" s="3"/>
      <c r="K5" s="3"/>
      <c r="L5" s="3"/>
    </row>
    <row r="6" spans="1:12" ht="17.100000000000001" customHeight="1">
      <c r="A6" s="143"/>
      <c r="B6" s="6" t="s">
        <v>7</v>
      </c>
      <c r="C6" s="6" t="s">
        <v>8</v>
      </c>
      <c r="D6" s="6" t="s">
        <v>9</v>
      </c>
      <c r="E6" s="144"/>
      <c r="F6" s="3"/>
      <c r="G6" s="3"/>
      <c r="H6" s="3"/>
      <c r="I6" s="3"/>
      <c r="J6" s="3"/>
      <c r="K6" s="3"/>
      <c r="L6" s="3"/>
    </row>
    <row r="7" spans="1:12" ht="17.100000000000001" customHeight="1">
      <c r="A7" s="8"/>
      <c r="B7" s="9"/>
      <c r="C7" s="9"/>
      <c r="D7" s="9"/>
      <c r="E7" s="8"/>
      <c r="F7" s="3"/>
      <c r="G7" s="3"/>
      <c r="H7" s="3"/>
      <c r="I7" s="3"/>
      <c r="J7" s="3"/>
      <c r="K7" s="3"/>
      <c r="L7" s="3"/>
    </row>
    <row r="8" spans="1:12" s="13" customFormat="1" ht="17.100000000000001" customHeight="1">
      <c r="A8" s="10" t="s">
        <v>10</v>
      </c>
      <c r="B8" s="11" t="s">
        <v>11</v>
      </c>
      <c r="C8" s="11" t="s">
        <v>11</v>
      </c>
      <c r="D8" s="11" t="s">
        <v>11</v>
      </c>
      <c r="E8" s="11" t="s">
        <v>11</v>
      </c>
      <c r="F8" s="12"/>
      <c r="G8" s="12"/>
      <c r="H8" s="12"/>
      <c r="I8" s="12"/>
      <c r="J8" s="12"/>
      <c r="K8" s="12"/>
      <c r="L8" s="12"/>
    </row>
    <row r="9" spans="1:12" s="13" customFormat="1" ht="17.100000000000001" customHeight="1">
      <c r="A9" s="10" t="s">
        <v>12</v>
      </c>
      <c r="B9" s="11" t="s">
        <v>11</v>
      </c>
      <c r="C9" s="11" t="s">
        <v>11</v>
      </c>
      <c r="D9" s="11" t="s">
        <v>11</v>
      </c>
      <c r="E9" s="11" t="s">
        <v>11</v>
      </c>
      <c r="F9" s="12"/>
      <c r="G9" s="12"/>
      <c r="H9" s="12"/>
      <c r="I9" s="12"/>
      <c r="J9" s="12"/>
      <c r="K9" s="12"/>
      <c r="L9" s="12"/>
    </row>
    <row r="10" spans="1:12" s="13" customFormat="1" ht="17.100000000000001" customHeight="1">
      <c r="A10" s="10" t="s">
        <v>13</v>
      </c>
      <c r="B10" s="11" t="s">
        <v>11</v>
      </c>
      <c r="C10" s="11" t="s">
        <v>11</v>
      </c>
      <c r="D10" s="11" t="s">
        <v>11</v>
      </c>
      <c r="E10" s="11" t="s">
        <v>11</v>
      </c>
      <c r="F10" s="12"/>
      <c r="G10" s="12"/>
      <c r="H10" s="12"/>
      <c r="I10" s="12"/>
      <c r="J10" s="12"/>
      <c r="K10" s="12"/>
      <c r="L10" s="12"/>
    </row>
    <row r="11" spans="1:12" s="13" customFormat="1" ht="17.100000000000001" customHeight="1">
      <c r="A11" s="10" t="s">
        <v>14</v>
      </c>
      <c r="B11" s="11" t="s">
        <v>11</v>
      </c>
      <c r="C11" s="11" t="s">
        <v>11</v>
      </c>
      <c r="D11" s="11" t="s">
        <v>11</v>
      </c>
      <c r="E11" s="11" t="s">
        <v>11</v>
      </c>
      <c r="F11" s="12"/>
      <c r="G11" s="12"/>
      <c r="H11" s="12"/>
      <c r="I11" s="12"/>
      <c r="J11" s="12"/>
      <c r="K11" s="12"/>
      <c r="L11" s="12"/>
    </row>
    <row r="12" spans="1:12" s="13" customFormat="1" ht="24.15" customHeight="1">
      <c r="A12" s="10" t="s">
        <v>15</v>
      </c>
      <c r="B12" s="11" t="s">
        <v>11</v>
      </c>
      <c r="C12" s="11" t="s">
        <v>11</v>
      </c>
      <c r="D12" s="11" t="s">
        <v>11</v>
      </c>
      <c r="E12" s="11" t="s">
        <v>11</v>
      </c>
      <c r="F12" s="12"/>
      <c r="G12" s="12"/>
      <c r="H12" s="12"/>
      <c r="I12" s="12"/>
      <c r="J12" s="12"/>
      <c r="K12" s="12"/>
      <c r="L12" s="12"/>
    </row>
    <row r="13" spans="1:12" s="13" customFormat="1" ht="17.100000000000001" customHeight="1">
      <c r="A13" s="10" t="s">
        <v>16</v>
      </c>
      <c r="B13" s="11" t="s">
        <v>11</v>
      </c>
      <c r="C13" s="11" t="s">
        <v>11</v>
      </c>
      <c r="D13" s="11" t="s">
        <v>11</v>
      </c>
      <c r="E13" s="11" t="s">
        <v>11</v>
      </c>
      <c r="F13" s="12"/>
      <c r="G13" s="12"/>
      <c r="H13" s="12"/>
      <c r="I13" s="12"/>
      <c r="J13" s="12"/>
      <c r="K13" s="12"/>
      <c r="L13" s="12"/>
    </row>
    <row r="14" spans="1:12" s="13" customFormat="1" ht="17.100000000000001" customHeight="1">
      <c r="A14" s="10" t="s">
        <v>17</v>
      </c>
      <c r="B14" s="11" t="s">
        <v>11</v>
      </c>
      <c r="C14" s="11" t="s">
        <v>11</v>
      </c>
      <c r="D14" s="11" t="s">
        <v>11</v>
      </c>
      <c r="E14" s="11" t="s">
        <v>11</v>
      </c>
      <c r="F14" s="12"/>
      <c r="G14" s="12"/>
      <c r="H14" s="12"/>
      <c r="I14" s="12"/>
      <c r="J14" s="12"/>
      <c r="K14" s="12"/>
      <c r="L14" s="12"/>
    </row>
    <row r="15" spans="1:12" s="13" customFormat="1" ht="17.100000000000001" customHeight="1">
      <c r="A15" s="14" t="s">
        <v>18</v>
      </c>
      <c r="B15" s="11" t="s">
        <v>11</v>
      </c>
      <c r="C15" s="11" t="s">
        <v>11</v>
      </c>
      <c r="D15" s="11" t="s">
        <v>11</v>
      </c>
      <c r="E15" s="11" t="s">
        <v>11</v>
      </c>
      <c r="F15" s="12"/>
      <c r="G15" s="12"/>
      <c r="H15" s="12"/>
      <c r="I15" s="12"/>
      <c r="J15" s="12"/>
      <c r="K15" s="12"/>
      <c r="L15" s="12"/>
    </row>
    <row r="16" spans="1:12" ht="17.100000000000001" customHeight="1">
      <c r="A16" s="8"/>
      <c r="B16" s="15"/>
      <c r="C16" s="15"/>
      <c r="D16" s="15"/>
      <c r="E16" s="16"/>
      <c r="F16" s="3"/>
      <c r="G16" s="3"/>
      <c r="H16" s="3"/>
      <c r="I16" s="3"/>
      <c r="J16" s="3"/>
      <c r="K16" s="3"/>
      <c r="L16" s="3"/>
    </row>
    <row r="19" spans="3:5" ht="25.35" customHeight="1">
      <c r="C19" s="140" t="s">
        <v>19</v>
      </c>
      <c r="D19" s="140"/>
      <c r="E19" s="140"/>
    </row>
    <row r="20" spans="3:5" ht="25.35" customHeight="1">
      <c r="C20" s="140" t="s">
        <v>20</v>
      </c>
      <c r="D20" s="140"/>
      <c r="E20" s="140"/>
    </row>
  </sheetData>
  <mergeCells count="9">
    <mergeCell ref="C19:E19"/>
    <mergeCell ref="C20:E20"/>
    <mergeCell ref="A1:E1"/>
    <mergeCell ref="A2:E2"/>
    <mergeCell ref="A3:E3"/>
    <mergeCell ref="A4:A6"/>
    <mergeCell ref="B4:E4"/>
    <mergeCell ref="B5:D5"/>
    <mergeCell ref="E5:E6"/>
  </mergeCells>
  <pageMargins left="0.60000000000000009" right="0.2" top="0.68897637795275601" bottom="0.68897637795275601" header="0.39370078740157505" footer="0.39370078740157505"/>
  <pageSetup paperSize="0" fitToWidth="0" fitToHeight="0" pageOrder="overThenDown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13"/>
  <sheetViews>
    <sheetView workbookViewId="0">
      <selection sqref="A1:R1"/>
    </sheetView>
  </sheetViews>
  <sheetFormatPr defaultColWidth="9" defaultRowHeight="17.100000000000001" customHeight="1"/>
  <cols>
    <col min="1" max="1" width="12.90625" style="2" customWidth="1"/>
    <col min="2" max="2" width="23" style="2" customWidth="1"/>
    <col min="3" max="3" width="17.453125" style="2" customWidth="1"/>
    <col min="4" max="5" width="11.08984375" style="2" customWidth="1"/>
    <col min="6" max="9" width="14.453125" style="30" customWidth="1"/>
    <col min="10" max="10" width="8.54296875" style="2" customWidth="1"/>
    <col min="11" max="11" width="12.1796875" style="2" customWidth="1"/>
    <col min="12" max="12" width="9" style="2" customWidth="1"/>
    <col min="13" max="13" width="23.90625" style="2" customWidth="1"/>
    <col min="14" max="14" width="12.1796875" style="2" customWidth="1"/>
    <col min="15" max="15" width="11.1796875" style="2" customWidth="1"/>
    <col min="16" max="228" width="9" style="2" customWidth="1"/>
  </cols>
  <sheetData>
    <row r="1" spans="1:18" ht="23.85" customHeight="1">
      <c r="A1" s="141" t="s">
        <v>21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23.85" customHeight="1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18" ht="23.85" customHeight="1">
      <c r="A3" s="141" t="s">
        <v>22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18" ht="92.4" customHeight="1">
      <c r="A4" s="18" t="s">
        <v>23</v>
      </c>
      <c r="B4" s="6" t="s">
        <v>24</v>
      </c>
      <c r="C4" s="6" t="s">
        <v>25</v>
      </c>
      <c r="D4" s="19" t="s">
        <v>26</v>
      </c>
      <c r="E4" s="6" t="s">
        <v>27</v>
      </c>
      <c r="F4" s="6" t="s">
        <v>28</v>
      </c>
      <c r="G4" s="6" t="s">
        <v>29</v>
      </c>
      <c r="H4" s="6" t="s">
        <v>30</v>
      </c>
      <c r="I4" s="6" t="s">
        <v>31</v>
      </c>
      <c r="J4" s="20" t="s">
        <v>32</v>
      </c>
      <c r="K4" s="6" t="s">
        <v>33</v>
      </c>
      <c r="L4" s="21" t="s">
        <v>34</v>
      </c>
      <c r="M4" s="6" t="s">
        <v>35</v>
      </c>
      <c r="N4" s="21" t="s">
        <v>36</v>
      </c>
      <c r="O4" s="21" t="s">
        <v>37</v>
      </c>
      <c r="P4" s="21" t="s">
        <v>38</v>
      </c>
      <c r="Q4" s="21" t="s">
        <v>39</v>
      </c>
      <c r="R4" s="21" t="s">
        <v>40</v>
      </c>
    </row>
    <row r="5" spans="1:18" ht="17.100000000000001" customHeight="1">
      <c r="A5" s="18" t="s">
        <v>41</v>
      </c>
      <c r="B5" s="18" t="s">
        <v>42</v>
      </c>
      <c r="C5" s="18" t="s">
        <v>43</v>
      </c>
      <c r="D5" s="18" t="s">
        <v>44</v>
      </c>
      <c r="E5" s="18" t="s">
        <v>45</v>
      </c>
      <c r="F5" s="18" t="s">
        <v>46</v>
      </c>
      <c r="G5" s="18" t="s">
        <v>46</v>
      </c>
      <c r="H5" s="18" t="s">
        <v>46</v>
      </c>
      <c r="I5" s="18" t="s">
        <v>46</v>
      </c>
      <c r="J5" s="18" t="s">
        <v>47</v>
      </c>
      <c r="K5" s="18" t="s">
        <v>48</v>
      </c>
      <c r="L5" s="18" t="s">
        <v>49</v>
      </c>
      <c r="M5" s="18" t="s">
        <v>50</v>
      </c>
      <c r="N5" s="18" t="s">
        <v>49</v>
      </c>
      <c r="O5" s="18" t="s">
        <v>51</v>
      </c>
      <c r="P5" s="18" t="s">
        <v>49</v>
      </c>
      <c r="Q5" s="18" t="s">
        <v>49</v>
      </c>
      <c r="R5" s="18" t="s">
        <v>49</v>
      </c>
    </row>
    <row r="6" spans="1:18" ht="17.100000000000001" customHeight="1">
      <c r="A6" s="18"/>
      <c r="B6" s="18"/>
      <c r="C6" s="18"/>
      <c r="D6" s="18"/>
      <c r="E6" s="18"/>
      <c r="F6" s="22"/>
      <c r="G6" s="22"/>
      <c r="H6" s="22"/>
      <c r="I6" s="22"/>
      <c r="J6" s="18"/>
      <c r="K6" s="18"/>
      <c r="L6" s="18"/>
      <c r="M6" s="18"/>
      <c r="N6" s="18"/>
      <c r="O6" s="18"/>
      <c r="P6" s="18"/>
      <c r="Q6" s="18"/>
      <c r="R6" s="18"/>
    </row>
    <row r="7" spans="1:18" ht="17.100000000000001" customHeight="1">
      <c r="A7" s="18"/>
      <c r="B7" s="18"/>
      <c r="C7" s="18"/>
      <c r="D7" s="18"/>
      <c r="E7" s="18"/>
      <c r="F7" s="22"/>
      <c r="G7" s="22"/>
      <c r="H7" s="22"/>
      <c r="I7" s="22"/>
      <c r="J7" s="18"/>
      <c r="K7" s="18"/>
      <c r="L7" s="18"/>
      <c r="M7" s="18"/>
      <c r="N7" s="18"/>
      <c r="O7" s="18"/>
      <c r="P7" s="18"/>
      <c r="Q7" s="18"/>
      <c r="R7" s="18"/>
    </row>
    <row r="8" spans="1:18" ht="17.100000000000001" customHeight="1">
      <c r="A8" s="23"/>
      <c r="B8" s="23"/>
      <c r="C8" s="23"/>
      <c r="D8" s="23"/>
      <c r="E8" s="23"/>
      <c r="F8" s="24"/>
      <c r="G8" s="24"/>
      <c r="H8" s="24"/>
      <c r="I8" s="24"/>
      <c r="J8" s="25"/>
      <c r="K8" s="23"/>
      <c r="L8" s="23"/>
      <c r="M8" s="23"/>
      <c r="N8" s="23"/>
      <c r="O8" s="23"/>
      <c r="P8" s="23"/>
      <c r="Q8" s="26"/>
      <c r="R8" s="23"/>
    </row>
    <row r="9" spans="1:18" ht="17.100000000000001" customHeight="1">
      <c r="A9" s="18"/>
      <c r="B9" s="18"/>
      <c r="C9" s="18"/>
      <c r="D9" s="18"/>
      <c r="E9" s="18"/>
      <c r="F9" s="27"/>
      <c r="G9" s="27"/>
      <c r="H9" s="27"/>
      <c r="I9" s="27"/>
      <c r="J9" s="28"/>
      <c r="K9" s="18"/>
      <c r="L9" s="18"/>
      <c r="M9" s="18"/>
      <c r="N9" s="18"/>
      <c r="O9" s="18"/>
      <c r="P9" s="18"/>
      <c r="Q9" s="18"/>
      <c r="R9" s="18"/>
    </row>
    <row r="10" spans="1:18" ht="17.100000000000001" customHeight="1">
      <c r="F10" s="29" t="s">
        <v>52</v>
      </c>
      <c r="G10" s="29" t="s">
        <v>52</v>
      </c>
      <c r="H10" s="29" t="s">
        <v>52</v>
      </c>
      <c r="I10" s="29" t="s">
        <v>52</v>
      </c>
    </row>
    <row r="12" spans="1:18" ht="26.4" customHeight="1">
      <c r="M12" s="140" t="s">
        <v>19</v>
      </c>
      <c r="N12" s="140"/>
      <c r="O12" s="140"/>
    </row>
    <row r="13" spans="1:18" ht="26.4" customHeight="1">
      <c r="M13" s="140" t="s">
        <v>20</v>
      </c>
      <c r="N13" s="140"/>
      <c r="O13" s="140"/>
    </row>
  </sheetData>
  <mergeCells count="5">
    <mergeCell ref="A1:R1"/>
    <mergeCell ref="A2:R2"/>
    <mergeCell ref="A3:R3"/>
    <mergeCell ref="M12:O12"/>
    <mergeCell ref="M13:O13"/>
  </mergeCells>
  <pageMargins left="0.45" right="0.45" top="1.4389763779527509" bottom="1.4389763779527509" header="1.1437007874015699" footer="1.1437007874015699"/>
  <pageSetup paperSize="0" fitToWidth="0" fitToHeight="0" pageOrder="overThenDown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7"/>
  <sheetViews>
    <sheetView workbookViewId="0">
      <selection sqref="A1:P1"/>
    </sheetView>
  </sheetViews>
  <sheetFormatPr defaultColWidth="9" defaultRowHeight="17.100000000000001" customHeight="1"/>
  <cols>
    <col min="1" max="1" width="12.1796875" style="2" customWidth="1"/>
    <col min="2" max="3" width="11.1796875" style="2" customWidth="1"/>
    <col min="4" max="4" width="18.54296875" style="2" customWidth="1"/>
    <col min="5" max="7" width="8.54296875" style="2" customWidth="1"/>
    <col min="8" max="8" width="11.1796875" style="2" customWidth="1"/>
    <col min="9" max="9" width="22.81640625" style="2" customWidth="1"/>
    <col min="10" max="10" width="20.08984375" style="2" customWidth="1"/>
    <col min="11" max="11" width="19.81640625" style="2" customWidth="1"/>
    <col min="12" max="12" width="20.90625" style="2" customWidth="1"/>
    <col min="13" max="16" width="11.90625" style="2" customWidth="1"/>
    <col min="17" max="224" width="9" style="2" customWidth="1"/>
  </cols>
  <sheetData>
    <row r="1" spans="1:256" s="1" customFormat="1" ht="34.950000000000003" customHeight="1">
      <c r="A1" s="141" t="s">
        <v>53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256" s="1" customFormat="1" ht="34.950000000000003" customHeight="1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256" s="1" customFormat="1" ht="34.950000000000003" customHeight="1">
      <c r="A3" s="141" t="s">
        <v>54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256" ht="12.9" customHeight="1">
      <c r="A4" s="145" t="s">
        <v>55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256" ht="69.900000000000006" customHeight="1">
      <c r="A5" s="6" t="s">
        <v>56</v>
      </c>
      <c r="B5" s="31" t="s">
        <v>57</v>
      </c>
      <c r="C5" s="6" t="s">
        <v>58</v>
      </c>
      <c r="D5" s="19" t="s">
        <v>59</v>
      </c>
      <c r="E5" s="144" t="s">
        <v>60</v>
      </c>
      <c r="F5" s="144"/>
      <c r="G5" s="144"/>
      <c r="H5" s="6" t="s">
        <v>61</v>
      </c>
      <c r="I5" s="6" t="s">
        <v>62</v>
      </c>
      <c r="J5" s="6" t="s">
        <v>63</v>
      </c>
      <c r="K5" s="6" t="s">
        <v>64</v>
      </c>
      <c r="L5" s="6" t="s">
        <v>65</v>
      </c>
      <c r="M5" s="144" t="s">
        <v>66</v>
      </c>
      <c r="N5" s="144"/>
      <c r="O5" s="144"/>
      <c r="P5" s="144"/>
    </row>
    <row r="6" spans="1:256" ht="17.100000000000001" customHeight="1">
      <c r="A6" s="6"/>
      <c r="B6" s="31"/>
      <c r="C6" s="18"/>
      <c r="D6" s="19"/>
      <c r="E6" s="18" t="s">
        <v>67</v>
      </c>
      <c r="F6" s="32" t="s">
        <v>68</v>
      </c>
      <c r="G6" s="32" t="s">
        <v>69</v>
      </c>
      <c r="H6" s="6"/>
      <c r="I6" s="6"/>
      <c r="J6" s="6"/>
      <c r="K6" s="6"/>
      <c r="L6" s="6"/>
      <c r="M6" s="18" t="s">
        <v>7</v>
      </c>
      <c r="N6" s="18" t="s">
        <v>8</v>
      </c>
      <c r="O6" s="18" t="s">
        <v>9</v>
      </c>
      <c r="P6" s="18" t="s">
        <v>70</v>
      </c>
    </row>
    <row r="7" spans="1:256" ht="17.100000000000001" customHeight="1">
      <c r="A7" s="6" t="s">
        <v>71</v>
      </c>
      <c r="B7" s="31" t="s">
        <v>71</v>
      </c>
      <c r="C7" s="18" t="s">
        <v>71</v>
      </c>
      <c r="D7" s="19" t="s">
        <v>42</v>
      </c>
      <c r="E7" s="18" t="s">
        <v>72</v>
      </c>
      <c r="F7" s="32" t="s">
        <v>72</v>
      </c>
      <c r="G7" s="32" t="s">
        <v>73</v>
      </c>
      <c r="H7" s="32" t="s">
        <v>71</v>
      </c>
      <c r="I7" s="32" t="s">
        <v>74</v>
      </c>
      <c r="J7" s="18" t="s">
        <v>75</v>
      </c>
      <c r="K7" s="18" t="s">
        <v>76</v>
      </c>
      <c r="L7" s="18" t="s">
        <v>77</v>
      </c>
      <c r="M7" s="18" t="s">
        <v>46</v>
      </c>
      <c r="N7" s="18" t="s">
        <v>46</v>
      </c>
      <c r="O7" s="18" t="s">
        <v>46</v>
      </c>
      <c r="P7" s="18" t="s">
        <v>52</v>
      </c>
    </row>
    <row r="8" spans="1:256" ht="17.100000000000001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256" ht="17.100000000000001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56" ht="17.100000000000001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56" ht="17.100000000000001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56" ht="17.100000000000001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56" ht="17.100000000000001" customHeight="1">
      <c r="M13" s="29" t="s">
        <v>52</v>
      </c>
      <c r="N13" s="29" t="s">
        <v>52</v>
      </c>
      <c r="O13" s="29" t="s">
        <v>52</v>
      </c>
      <c r="P13" s="29" t="s">
        <v>52</v>
      </c>
    </row>
    <row r="16" spans="1:256" ht="22.95" customHeight="1">
      <c r="M16" s="140" t="s">
        <v>19</v>
      </c>
      <c r="N16" s="140"/>
      <c r="O16" s="140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3:256" ht="22.95" customHeight="1">
      <c r="M17" s="140" t="s">
        <v>20</v>
      </c>
      <c r="N17" s="140"/>
      <c r="O17" s="140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</row>
  </sheetData>
  <mergeCells count="8">
    <mergeCell ref="M16:O16"/>
    <mergeCell ref="M17:O17"/>
    <mergeCell ref="A1:P1"/>
    <mergeCell ref="A2:P2"/>
    <mergeCell ref="A3:P3"/>
    <mergeCell ref="A4:P4"/>
    <mergeCell ref="E5:G5"/>
    <mergeCell ref="M5:P5"/>
  </mergeCells>
  <pageMargins left="0.45" right="0.45" top="0.68897637795275601" bottom="0.68897637795275601" header="0.39370078740157505" footer="0.39370078740157505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70"/>
  <sheetViews>
    <sheetView topLeftCell="A4" workbookViewId="0">
      <selection sqref="A1:Y1"/>
    </sheetView>
  </sheetViews>
  <sheetFormatPr defaultColWidth="9" defaultRowHeight="17.100000000000001" customHeight="1"/>
  <cols>
    <col min="1" max="1" width="19.08984375" style="12" customWidth="1"/>
    <col min="2" max="2" width="10.36328125" style="5" customWidth="1"/>
    <col min="3" max="3" width="14.90625" style="12" customWidth="1"/>
    <col min="4" max="4" width="10.54296875" style="5" customWidth="1"/>
    <col min="5" max="5" width="19.08984375" style="3" customWidth="1"/>
    <col min="6" max="7" width="7.54296875" style="5" customWidth="1"/>
    <col min="8" max="9" width="8.54296875" style="57" customWidth="1"/>
    <col min="10" max="10" width="8.54296875" style="12" customWidth="1"/>
    <col min="11" max="11" width="9.453125" style="5" customWidth="1"/>
    <col min="12" max="12" width="12.453125" style="3" customWidth="1"/>
    <col min="13" max="13" width="14.453125" style="60" customWidth="1"/>
    <col min="14" max="14" width="20.6328125" style="12" customWidth="1"/>
    <col min="15" max="15" width="13.90625" style="5" customWidth="1"/>
    <col min="16" max="19" width="12.453125" style="56" customWidth="1"/>
    <col min="20" max="20" width="13.453125" style="56" customWidth="1"/>
    <col min="21" max="21" width="11.36328125" style="12" customWidth="1"/>
    <col min="22" max="22" width="11.36328125" style="61" customWidth="1"/>
    <col min="23" max="23" width="9.1796875" style="62" customWidth="1"/>
    <col min="24" max="24" width="8.54296875" style="59" customWidth="1"/>
    <col min="25" max="25" width="8.54296875" style="5" customWidth="1"/>
    <col min="26" max="233" width="9" style="5" customWidth="1"/>
  </cols>
  <sheetData>
    <row r="1" spans="1:256" ht="32.85" customHeight="1">
      <c r="A1" s="142" t="s">
        <v>78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6" ht="32.85" customHeight="1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1:256" ht="32.85" customHeight="1">
      <c r="A3" s="146" t="s">
        <v>79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6" s="12" customFormat="1" ht="12.9" customHeight="1">
      <c r="A4" s="147" t="s">
        <v>80</v>
      </c>
      <c r="B4" s="147" t="s">
        <v>81</v>
      </c>
      <c r="C4" s="147" t="s">
        <v>82</v>
      </c>
      <c r="D4" s="147" t="s">
        <v>83</v>
      </c>
      <c r="E4" s="147" t="s">
        <v>84</v>
      </c>
      <c r="F4" s="147" t="s">
        <v>85</v>
      </c>
      <c r="G4" s="147" t="s">
        <v>86</v>
      </c>
      <c r="H4" s="147" t="s">
        <v>87</v>
      </c>
      <c r="I4" s="147"/>
      <c r="J4" s="147"/>
      <c r="K4" s="147" t="s">
        <v>88</v>
      </c>
      <c r="L4" s="147" t="s">
        <v>89</v>
      </c>
      <c r="M4" s="147" t="s">
        <v>90</v>
      </c>
      <c r="N4" s="147" t="s">
        <v>91</v>
      </c>
      <c r="O4" s="147" t="s">
        <v>92</v>
      </c>
      <c r="P4" s="147" t="s">
        <v>93</v>
      </c>
      <c r="Q4" s="147"/>
      <c r="R4" s="147"/>
      <c r="S4" s="147"/>
      <c r="T4" s="147"/>
      <c r="U4" s="147"/>
      <c r="V4" s="147"/>
      <c r="W4" s="147"/>
      <c r="X4" s="147"/>
      <c r="Y4" s="147" t="s">
        <v>94</v>
      </c>
    </row>
    <row r="5" spans="1:256" s="12" customFormat="1" ht="60" customHeight="1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 t="s">
        <v>7</v>
      </c>
      <c r="Q5" s="147" t="s">
        <v>8</v>
      </c>
      <c r="R5" s="147" t="s">
        <v>9</v>
      </c>
      <c r="S5" s="147" t="s">
        <v>95</v>
      </c>
      <c r="T5" s="147" t="s">
        <v>96</v>
      </c>
      <c r="U5" s="147" t="s">
        <v>97</v>
      </c>
      <c r="V5" s="147" t="s">
        <v>98</v>
      </c>
      <c r="W5" s="147" t="s">
        <v>99</v>
      </c>
      <c r="X5" s="147"/>
      <c r="Y5" s="147"/>
    </row>
    <row r="6" spans="1:256" s="12" customFormat="1" ht="60" customHeight="1">
      <c r="A6" s="147"/>
      <c r="B6" s="20" t="s">
        <v>100</v>
      </c>
      <c r="C6" s="147"/>
      <c r="D6" s="147"/>
      <c r="E6" s="147"/>
      <c r="F6" s="147"/>
      <c r="G6" s="147"/>
      <c r="H6" s="20" t="s">
        <v>67</v>
      </c>
      <c r="I6" s="20" t="s">
        <v>68</v>
      </c>
      <c r="J6" s="20" t="s">
        <v>69</v>
      </c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20" t="s">
        <v>101</v>
      </c>
      <c r="X6" s="20" t="s">
        <v>89</v>
      </c>
      <c r="Y6" s="147"/>
    </row>
    <row r="7" spans="1:256" s="12" customFormat="1" ht="11.4">
      <c r="A7" s="34"/>
      <c r="B7" s="34"/>
      <c r="C7" s="34" t="s">
        <v>71</v>
      </c>
      <c r="D7" s="34" t="s">
        <v>102</v>
      </c>
      <c r="E7" s="34" t="s">
        <v>42</v>
      </c>
      <c r="F7" s="34" t="s">
        <v>49</v>
      </c>
      <c r="G7" s="34" t="s">
        <v>49</v>
      </c>
      <c r="H7" s="34" t="s">
        <v>73</v>
      </c>
      <c r="I7" s="34" t="s">
        <v>73</v>
      </c>
      <c r="J7" s="34" t="s">
        <v>73</v>
      </c>
      <c r="K7" s="34" t="s">
        <v>71</v>
      </c>
      <c r="L7" s="34" t="s">
        <v>103</v>
      </c>
      <c r="M7" s="34" t="s">
        <v>104</v>
      </c>
      <c r="N7" s="34" t="s">
        <v>42</v>
      </c>
      <c r="O7" s="34" t="s">
        <v>105</v>
      </c>
      <c r="P7" s="34" t="s">
        <v>46</v>
      </c>
      <c r="Q7" s="34" t="s">
        <v>46</v>
      </c>
      <c r="R7" s="34" t="s">
        <v>46</v>
      </c>
      <c r="S7" s="34" t="s">
        <v>46</v>
      </c>
      <c r="T7" s="34" t="s">
        <v>46</v>
      </c>
      <c r="U7" s="34" t="s">
        <v>46</v>
      </c>
      <c r="V7" s="34" t="s">
        <v>106</v>
      </c>
      <c r="W7" s="34" t="s">
        <v>46</v>
      </c>
      <c r="X7" s="34" t="s">
        <v>107</v>
      </c>
      <c r="Y7" s="34" t="s">
        <v>108</v>
      </c>
    </row>
    <row r="8" spans="1:256" s="38" customFormat="1" ht="84" customHeight="1">
      <c r="A8" s="20" t="s">
        <v>109</v>
      </c>
      <c r="B8" s="20"/>
      <c r="C8" s="20"/>
      <c r="D8" s="20">
        <v>2022</v>
      </c>
      <c r="E8" s="35" t="s">
        <v>110</v>
      </c>
      <c r="F8" s="20" t="s">
        <v>111</v>
      </c>
      <c r="G8" s="20" t="s">
        <v>111</v>
      </c>
      <c r="H8" s="20">
        <v>19</v>
      </c>
      <c r="I8" s="20">
        <v>82</v>
      </c>
      <c r="J8" s="20">
        <v>82034</v>
      </c>
      <c r="K8" s="20" t="s">
        <v>112</v>
      </c>
      <c r="L8" s="20" t="s">
        <v>113</v>
      </c>
      <c r="M8" s="20" t="s">
        <v>114</v>
      </c>
      <c r="N8" s="20" t="s">
        <v>115</v>
      </c>
      <c r="O8" s="20" t="s">
        <v>116</v>
      </c>
      <c r="P8" s="36"/>
      <c r="Q8" s="36"/>
      <c r="R8" s="36"/>
      <c r="S8" s="36"/>
      <c r="T8" s="36">
        <v>11474776</v>
      </c>
      <c r="U8" s="37"/>
      <c r="V8" s="20"/>
      <c r="W8" s="37"/>
      <c r="X8" s="37"/>
      <c r="Y8" s="20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</row>
    <row r="9" spans="1:256" s="38" customFormat="1" ht="49.5" customHeight="1">
      <c r="A9" s="20" t="s">
        <v>117</v>
      </c>
      <c r="B9" s="20"/>
      <c r="C9" s="20"/>
      <c r="D9" s="20">
        <v>2022</v>
      </c>
      <c r="E9" s="39" t="s">
        <v>118</v>
      </c>
      <c r="F9" s="39" t="s">
        <v>111</v>
      </c>
      <c r="G9" s="39" t="s">
        <v>111</v>
      </c>
      <c r="H9" s="39">
        <v>19</v>
      </c>
      <c r="I9" s="39">
        <v>82</v>
      </c>
      <c r="J9" s="39">
        <v>82054</v>
      </c>
      <c r="K9" s="39" t="s">
        <v>112</v>
      </c>
      <c r="L9" s="39" t="s">
        <v>119</v>
      </c>
      <c r="M9" s="39" t="s">
        <v>114</v>
      </c>
      <c r="N9" s="20" t="s">
        <v>120</v>
      </c>
      <c r="O9" s="20" t="s">
        <v>121</v>
      </c>
      <c r="P9" s="36">
        <v>250000</v>
      </c>
      <c r="Q9" s="36">
        <v>250000</v>
      </c>
      <c r="R9" s="20"/>
      <c r="S9" s="20"/>
      <c r="T9" s="36">
        <f>P9+Q9+R9</f>
        <v>500000</v>
      </c>
      <c r="U9" s="20"/>
      <c r="V9" s="20"/>
      <c r="W9" s="37"/>
      <c r="X9" s="37"/>
      <c r="Y9" s="20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</row>
    <row r="10" spans="1:256" ht="65.25" customHeight="1">
      <c r="A10" s="20" t="s">
        <v>122</v>
      </c>
      <c r="B10" s="20"/>
      <c r="C10" s="20"/>
      <c r="D10" s="20">
        <v>2022</v>
      </c>
      <c r="E10" s="39" t="s">
        <v>123</v>
      </c>
      <c r="F10" s="40" t="s">
        <v>111</v>
      </c>
      <c r="G10" s="40" t="s">
        <v>111</v>
      </c>
      <c r="H10" s="40">
        <v>19</v>
      </c>
      <c r="I10" s="40">
        <v>82</v>
      </c>
      <c r="J10" s="41">
        <v>82015</v>
      </c>
      <c r="K10" s="40" t="s">
        <v>112</v>
      </c>
      <c r="L10" s="40" t="s">
        <v>113</v>
      </c>
      <c r="M10" s="40" t="s">
        <v>124</v>
      </c>
      <c r="N10" s="40" t="s">
        <v>125</v>
      </c>
      <c r="O10" s="35" t="s">
        <v>116</v>
      </c>
      <c r="P10" s="42">
        <v>224051.20000000001</v>
      </c>
      <c r="Q10" s="43"/>
      <c r="R10" s="42"/>
      <c r="S10" s="42"/>
      <c r="T10" s="44">
        <f>P10+Q10+R10</f>
        <v>224051.20000000001</v>
      </c>
      <c r="U10" s="37"/>
      <c r="V10" s="20"/>
      <c r="W10" s="37"/>
      <c r="X10" s="37"/>
      <c r="Y10" s="6"/>
    </row>
    <row r="11" spans="1:256" ht="60" customHeight="1">
      <c r="A11" s="20" t="s">
        <v>126</v>
      </c>
      <c r="B11" s="20"/>
      <c r="C11" s="20"/>
      <c r="D11" s="20">
        <v>2022</v>
      </c>
      <c r="E11" s="39" t="s">
        <v>123</v>
      </c>
      <c r="F11" s="40" t="s">
        <v>111</v>
      </c>
      <c r="G11" s="40" t="s">
        <v>111</v>
      </c>
      <c r="H11" s="40">
        <v>19</v>
      </c>
      <c r="I11" s="40">
        <v>82</v>
      </c>
      <c r="J11" s="40">
        <v>82070</v>
      </c>
      <c r="K11" s="40" t="s">
        <v>112</v>
      </c>
      <c r="L11" s="40" t="s">
        <v>113</v>
      </c>
      <c r="M11" s="40" t="s">
        <v>114</v>
      </c>
      <c r="N11" s="40" t="s">
        <v>127</v>
      </c>
      <c r="O11" s="35" t="s">
        <v>121</v>
      </c>
      <c r="P11" s="42">
        <v>634767.23</v>
      </c>
      <c r="Q11" s="43"/>
      <c r="R11" s="42"/>
      <c r="S11" s="42"/>
      <c r="T11" s="44">
        <f>P11+Q11+R11</f>
        <v>634767.23</v>
      </c>
      <c r="U11" s="37"/>
      <c r="V11" s="20"/>
      <c r="W11" s="37"/>
      <c r="X11" s="37"/>
      <c r="Y11" s="6"/>
    </row>
    <row r="12" spans="1:256" ht="53.25" customHeight="1">
      <c r="A12" s="20" t="s">
        <v>128</v>
      </c>
      <c r="B12" s="20"/>
      <c r="C12" s="20"/>
      <c r="D12" s="20">
        <v>2022</v>
      </c>
      <c r="E12" s="39" t="s">
        <v>118</v>
      </c>
      <c r="F12" s="40" t="s">
        <v>111</v>
      </c>
      <c r="G12" s="40" t="s">
        <v>111</v>
      </c>
      <c r="H12" s="40">
        <v>19</v>
      </c>
      <c r="I12" s="40">
        <v>82</v>
      </c>
      <c r="J12" s="40">
        <v>82070</v>
      </c>
      <c r="K12" s="40" t="s">
        <v>112</v>
      </c>
      <c r="L12" s="40" t="s">
        <v>129</v>
      </c>
      <c r="M12" s="40" t="s">
        <v>114</v>
      </c>
      <c r="N12" s="40" t="s">
        <v>130</v>
      </c>
      <c r="O12" s="35" t="s">
        <v>121</v>
      </c>
      <c r="P12" s="42">
        <v>600000</v>
      </c>
      <c r="Q12" s="42"/>
      <c r="R12" s="42"/>
      <c r="S12" s="42"/>
      <c r="T12" s="44">
        <f>P12+Q12+R12</f>
        <v>600000</v>
      </c>
      <c r="U12" s="20"/>
      <c r="V12" s="20"/>
      <c r="W12" s="37"/>
      <c r="X12" s="37"/>
      <c r="Y12" s="6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</row>
    <row r="13" spans="1:256" ht="75" customHeight="1">
      <c r="A13" s="20" t="s">
        <v>131</v>
      </c>
      <c r="B13" s="20"/>
      <c r="C13" s="20"/>
      <c r="D13" s="20">
        <v>2022</v>
      </c>
      <c r="E13" s="35" t="s">
        <v>132</v>
      </c>
      <c r="F13" s="40" t="s">
        <v>111</v>
      </c>
      <c r="G13" s="40" t="s">
        <v>111</v>
      </c>
      <c r="H13" s="40">
        <v>19</v>
      </c>
      <c r="I13" s="40">
        <v>82</v>
      </c>
      <c r="J13" s="41">
        <v>82056</v>
      </c>
      <c r="K13" s="40" t="s">
        <v>112</v>
      </c>
      <c r="L13" s="40" t="s">
        <v>129</v>
      </c>
      <c r="M13" s="40" t="s">
        <v>114</v>
      </c>
      <c r="N13" s="40" t="s">
        <v>133</v>
      </c>
      <c r="O13" s="35" t="s">
        <v>121</v>
      </c>
      <c r="P13" s="42">
        <v>600000</v>
      </c>
      <c r="Q13" s="42">
        <v>600000</v>
      </c>
      <c r="R13" s="42"/>
      <c r="S13" s="42"/>
      <c r="T13" s="44">
        <f>P13+Q13+R13</f>
        <v>1200000</v>
      </c>
      <c r="U13" s="20"/>
      <c r="V13" s="20"/>
      <c r="W13" s="37"/>
      <c r="X13" s="37"/>
      <c r="Y13" s="6"/>
    </row>
    <row r="14" spans="1:256" ht="45.6">
      <c r="A14" s="20" t="s">
        <v>134</v>
      </c>
      <c r="B14" s="20"/>
      <c r="C14" s="20"/>
      <c r="D14" s="20">
        <v>2022</v>
      </c>
      <c r="E14" s="35" t="s">
        <v>110</v>
      </c>
      <c r="F14" s="40" t="s">
        <v>111</v>
      </c>
      <c r="G14" s="40" t="s">
        <v>135</v>
      </c>
      <c r="H14" s="40">
        <v>19</v>
      </c>
      <c r="I14" s="40">
        <v>82</v>
      </c>
      <c r="J14" s="41">
        <v>82053</v>
      </c>
      <c r="K14" s="40" t="s">
        <v>112</v>
      </c>
      <c r="L14" s="40" t="s">
        <v>136</v>
      </c>
      <c r="M14" s="40" t="s">
        <v>114</v>
      </c>
      <c r="N14" s="40" t="s">
        <v>137</v>
      </c>
      <c r="O14" s="35" t="s">
        <v>116</v>
      </c>
      <c r="P14" s="42"/>
      <c r="Q14" s="42">
        <v>5000000</v>
      </c>
      <c r="R14" s="42">
        <v>5000000</v>
      </c>
      <c r="S14" s="42">
        <v>10035612.880000001</v>
      </c>
      <c r="T14" s="42">
        <v>20035612.879999999</v>
      </c>
      <c r="U14" s="20"/>
      <c r="V14" s="20"/>
      <c r="W14" s="37"/>
      <c r="X14" s="37"/>
      <c r="Y14" s="6"/>
    </row>
    <row r="15" spans="1:256" ht="57">
      <c r="A15" s="20" t="s">
        <v>138</v>
      </c>
      <c r="B15" s="20"/>
      <c r="C15" s="20"/>
      <c r="D15" s="20">
        <v>2022</v>
      </c>
      <c r="E15" s="35" t="s">
        <v>132</v>
      </c>
      <c r="F15" s="40" t="s">
        <v>111</v>
      </c>
      <c r="G15" s="40" t="s">
        <v>111</v>
      </c>
      <c r="H15" s="40">
        <v>19</v>
      </c>
      <c r="I15" s="40">
        <v>82</v>
      </c>
      <c r="J15" s="41">
        <v>82045</v>
      </c>
      <c r="K15" s="40" t="s">
        <v>112</v>
      </c>
      <c r="L15" s="40" t="s">
        <v>129</v>
      </c>
      <c r="M15" s="40" t="s">
        <v>124</v>
      </c>
      <c r="N15" s="40" t="s">
        <v>139</v>
      </c>
      <c r="O15" s="35" t="s">
        <v>121</v>
      </c>
      <c r="P15" s="42">
        <v>100000</v>
      </c>
      <c r="Q15" s="42"/>
      <c r="R15" s="42"/>
      <c r="S15" s="42"/>
      <c r="T15" s="44">
        <f>P15+Q15+R15</f>
        <v>100000</v>
      </c>
      <c r="U15" s="20"/>
      <c r="V15" s="20"/>
      <c r="W15" s="37"/>
      <c r="X15" s="37"/>
      <c r="Y15" s="6"/>
    </row>
    <row r="16" spans="1:256" ht="75" customHeight="1">
      <c r="A16" s="20" t="s">
        <v>140</v>
      </c>
      <c r="B16" s="20"/>
      <c r="C16" s="20"/>
      <c r="D16" s="20">
        <v>2022</v>
      </c>
      <c r="E16" s="35" t="s">
        <v>132</v>
      </c>
      <c r="F16" s="40" t="s">
        <v>111</v>
      </c>
      <c r="G16" s="40" t="s">
        <v>111</v>
      </c>
      <c r="H16" s="40">
        <v>19</v>
      </c>
      <c r="I16" s="40">
        <v>82</v>
      </c>
      <c r="J16" s="41">
        <v>82053</v>
      </c>
      <c r="K16" s="40" t="s">
        <v>112</v>
      </c>
      <c r="L16" s="40" t="s">
        <v>129</v>
      </c>
      <c r="M16" s="40" t="s">
        <v>124</v>
      </c>
      <c r="N16" s="40" t="s">
        <v>141</v>
      </c>
      <c r="O16" s="35" t="s">
        <v>121</v>
      </c>
      <c r="P16" s="42">
        <v>722879.81</v>
      </c>
      <c r="Q16" s="42"/>
      <c r="R16" s="42"/>
      <c r="S16" s="42"/>
      <c r="T16" s="44">
        <f>P16+Q16+R16</f>
        <v>722879.81</v>
      </c>
      <c r="U16" s="20"/>
      <c r="V16" s="20"/>
      <c r="W16" s="37"/>
      <c r="X16" s="37"/>
      <c r="Y16" s="6"/>
    </row>
    <row r="17" spans="1:25" ht="45.6">
      <c r="A17" s="20" t="s">
        <v>142</v>
      </c>
      <c r="B17" s="20"/>
      <c r="C17" s="20"/>
      <c r="D17" s="20">
        <v>2022</v>
      </c>
      <c r="E17" s="39" t="s">
        <v>118</v>
      </c>
      <c r="F17" s="40" t="s">
        <v>111</v>
      </c>
      <c r="G17" s="40" t="s">
        <v>111</v>
      </c>
      <c r="H17" s="40">
        <v>19</v>
      </c>
      <c r="I17" s="40">
        <v>82</v>
      </c>
      <c r="J17" s="41">
        <v>82053</v>
      </c>
      <c r="K17" s="40" t="s">
        <v>112</v>
      </c>
      <c r="L17" s="40" t="s">
        <v>129</v>
      </c>
      <c r="M17" s="40" t="s">
        <v>124</v>
      </c>
      <c r="N17" s="40" t="s">
        <v>143</v>
      </c>
      <c r="O17" s="35" t="s">
        <v>121</v>
      </c>
      <c r="P17" s="42">
        <v>100000</v>
      </c>
      <c r="Q17" s="42"/>
      <c r="R17" s="42"/>
      <c r="S17" s="42"/>
      <c r="T17" s="44">
        <f>P17+Q17+R17</f>
        <v>100000</v>
      </c>
      <c r="U17" s="20"/>
      <c r="V17" s="20"/>
      <c r="W17" s="37"/>
      <c r="X17" s="37"/>
      <c r="Y17" s="6"/>
    </row>
    <row r="18" spans="1:25" ht="45.6">
      <c r="A18" s="20" t="s">
        <v>144</v>
      </c>
      <c r="B18" s="20"/>
      <c r="C18" s="20"/>
      <c r="D18" s="20">
        <v>2022</v>
      </c>
      <c r="E18" s="35" t="s">
        <v>132</v>
      </c>
      <c r="F18" s="40" t="s">
        <v>111</v>
      </c>
      <c r="G18" s="40" t="s">
        <v>111</v>
      </c>
      <c r="H18" s="40">
        <v>19</v>
      </c>
      <c r="I18" s="40">
        <v>82</v>
      </c>
      <c r="J18" s="41">
        <v>82027</v>
      </c>
      <c r="K18" s="40" t="s">
        <v>112</v>
      </c>
      <c r="L18" s="40" t="s">
        <v>129</v>
      </c>
      <c r="M18" s="40" t="s">
        <v>124</v>
      </c>
      <c r="N18" s="40" t="s">
        <v>145</v>
      </c>
      <c r="O18" s="35" t="s">
        <v>121</v>
      </c>
      <c r="P18" s="44">
        <v>701739</v>
      </c>
      <c r="Q18" s="42"/>
      <c r="R18" s="42"/>
      <c r="S18" s="42"/>
      <c r="T18" s="44">
        <v>701739</v>
      </c>
      <c r="U18" s="20"/>
      <c r="V18" s="20"/>
      <c r="W18" s="37"/>
      <c r="X18" s="37"/>
      <c r="Y18" s="6"/>
    </row>
    <row r="19" spans="1:25" ht="66" customHeight="1">
      <c r="A19" s="20" t="s">
        <v>146</v>
      </c>
      <c r="B19" s="20"/>
      <c r="C19" s="20"/>
      <c r="D19" s="20">
        <v>2022</v>
      </c>
      <c r="E19" s="35" t="s">
        <v>132</v>
      </c>
      <c r="F19" s="40" t="s">
        <v>111</v>
      </c>
      <c r="G19" s="40" t="s">
        <v>111</v>
      </c>
      <c r="H19" s="40">
        <v>19</v>
      </c>
      <c r="I19" s="40">
        <v>82</v>
      </c>
      <c r="J19" s="41">
        <v>82053</v>
      </c>
      <c r="K19" s="40" t="s">
        <v>112</v>
      </c>
      <c r="L19" s="40" t="s">
        <v>129</v>
      </c>
      <c r="M19" s="40" t="s">
        <v>124</v>
      </c>
      <c r="N19" s="40" t="s">
        <v>147</v>
      </c>
      <c r="O19" s="35" t="s">
        <v>121</v>
      </c>
      <c r="P19" s="44">
        <v>784018</v>
      </c>
      <c r="Q19" s="42"/>
      <c r="R19" s="42"/>
      <c r="S19" s="42"/>
      <c r="T19" s="44">
        <v>784018</v>
      </c>
      <c r="U19" s="20"/>
      <c r="V19" s="20"/>
      <c r="W19" s="37"/>
      <c r="X19" s="37"/>
      <c r="Y19" s="6"/>
    </row>
    <row r="20" spans="1:25" ht="57">
      <c r="A20" s="20" t="s">
        <v>148</v>
      </c>
      <c r="B20" s="20"/>
      <c r="C20" s="20"/>
      <c r="D20" s="20">
        <v>2022</v>
      </c>
      <c r="E20" s="35" t="s">
        <v>123</v>
      </c>
      <c r="F20" s="40" t="s">
        <v>111</v>
      </c>
      <c r="G20" s="40" t="s">
        <v>111</v>
      </c>
      <c r="H20" s="40">
        <v>19</v>
      </c>
      <c r="I20" s="40">
        <v>82</v>
      </c>
      <c r="J20" s="41">
        <v>82053</v>
      </c>
      <c r="K20" s="40" t="s">
        <v>112</v>
      </c>
      <c r="L20" s="40" t="s">
        <v>129</v>
      </c>
      <c r="M20" s="40" t="s">
        <v>124</v>
      </c>
      <c r="N20" s="40" t="s">
        <v>149</v>
      </c>
      <c r="O20" s="35" t="s">
        <v>121</v>
      </c>
      <c r="P20" s="42">
        <v>400000</v>
      </c>
      <c r="Q20" s="42">
        <v>800000</v>
      </c>
      <c r="R20" s="42"/>
      <c r="S20" s="42"/>
      <c r="T20" s="44">
        <f>P20+Q20+R20</f>
        <v>1200000</v>
      </c>
      <c r="U20" s="20"/>
      <c r="V20" s="20"/>
      <c r="W20" s="37"/>
      <c r="X20" s="37"/>
      <c r="Y20" s="6"/>
    </row>
    <row r="21" spans="1:25" ht="117" customHeight="1">
      <c r="A21" s="20" t="s">
        <v>150</v>
      </c>
      <c r="B21" s="20"/>
      <c r="C21" s="20" t="s">
        <v>151</v>
      </c>
      <c r="D21" s="20">
        <v>2022</v>
      </c>
      <c r="E21" s="35" t="s">
        <v>123</v>
      </c>
      <c r="F21" s="40" t="s">
        <v>111</v>
      </c>
      <c r="G21" s="40" t="s">
        <v>111</v>
      </c>
      <c r="H21" s="40">
        <v>19</v>
      </c>
      <c r="I21" s="40">
        <v>82</v>
      </c>
      <c r="J21" s="41">
        <v>82053</v>
      </c>
      <c r="K21" s="40" t="s">
        <v>112</v>
      </c>
      <c r="L21" s="40" t="s">
        <v>113</v>
      </c>
      <c r="M21" s="40" t="s">
        <v>124</v>
      </c>
      <c r="N21" s="40" t="s">
        <v>152</v>
      </c>
      <c r="O21" s="35" t="s">
        <v>121</v>
      </c>
      <c r="P21" s="42">
        <v>506510.39</v>
      </c>
      <c r="Q21" s="42"/>
      <c r="R21" s="42"/>
      <c r="S21" s="42"/>
      <c r="T21" s="44">
        <f>P21+Q21+R21</f>
        <v>506510.39</v>
      </c>
      <c r="U21" s="20"/>
      <c r="V21" s="20"/>
      <c r="W21" s="37"/>
      <c r="X21" s="37"/>
      <c r="Y21" s="6"/>
    </row>
    <row r="22" spans="1:25" ht="45.6">
      <c r="A22" s="20" t="s">
        <v>153</v>
      </c>
      <c r="B22" s="20"/>
      <c r="C22" s="20"/>
      <c r="D22" s="20">
        <v>2022</v>
      </c>
      <c r="E22" s="35" t="s">
        <v>123</v>
      </c>
      <c r="F22" s="40" t="s">
        <v>111</v>
      </c>
      <c r="G22" s="40" t="s">
        <v>111</v>
      </c>
      <c r="H22" s="40">
        <v>19</v>
      </c>
      <c r="I22" s="40">
        <v>82</v>
      </c>
      <c r="J22" s="41">
        <v>82053</v>
      </c>
      <c r="K22" s="40" t="s">
        <v>112</v>
      </c>
      <c r="L22" s="40" t="s">
        <v>113</v>
      </c>
      <c r="M22" s="40" t="s">
        <v>124</v>
      </c>
      <c r="N22" s="40" t="s">
        <v>154</v>
      </c>
      <c r="O22" s="35" t="s">
        <v>121</v>
      </c>
      <c r="P22" s="46">
        <v>156740.98000000001</v>
      </c>
      <c r="Q22" s="41"/>
      <c r="R22" s="41"/>
      <c r="S22" s="41"/>
      <c r="T22" s="44">
        <f>P22+Q22+R22</f>
        <v>156740.98000000001</v>
      </c>
      <c r="U22" s="20"/>
      <c r="V22" s="20"/>
      <c r="W22" s="37"/>
      <c r="X22" s="37"/>
      <c r="Y22" s="6"/>
    </row>
    <row r="23" spans="1:25" ht="45.75" customHeight="1">
      <c r="A23" s="20" t="s">
        <v>155</v>
      </c>
      <c r="B23" s="20"/>
      <c r="C23" s="20"/>
      <c r="D23" s="20">
        <v>2022</v>
      </c>
      <c r="E23" s="35" t="s">
        <v>132</v>
      </c>
      <c r="F23" s="40" t="s">
        <v>111</v>
      </c>
      <c r="G23" s="40" t="s">
        <v>111</v>
      </c>
      <c r="H23" s="40">
        <v>19</v>
      </c>
      <c r="I23" s="40">
        <v>82</v>
      </c>
      <c r="J23" s="41">
        <v>82053</v>
      </c>
      <c r="K23" s="40" t="s">
        <v>112</v>
      </c>
      <c r="L23" s="40" t="s">
        <v>129</v>
      </c>
      <c r="M23" s="40" t="s">
        <v>124</v>
      </c>
      <c r="N23" s="40" t="s">
        <v>156</v>
      </c>
      <c r="O23" s="35" t="s">
        <v>121</v>
      </c>
      <c r="P23" s="42">
        <v>1500000</v>
      </c>
      <c r="Q23" s="42"/>
      <c r="R23" s="42"/>
      <c r="S23" s="42"/>
      <c r="T23" s="44">
        <f>P23+Q23+R23</f>
        <v>1500000</v>
      </c>
      <c r="U23" s="20"/>
      <c r="V23" s="20"/>
      <c r="W23" s="37"/>
      <c r="X23" s="37"/>
      <c r="Y23" s="6"/>
    </row>
    <row r="24" spans="1:25" ht="42.75" customHeight="1">
      <c r="A24" s="20" t="s">
        <v>157</v>
      </c>
      <c r="B24" s="20"/>
      <c r="C24" s="20"/>
      <c r="D24" s="20">
        <v>2022</v>
      </c>
      <c r="E24" s="39" t="s">
        <v>158</v>
      </c>
      <c r="F24" s="40" t="s">
        <v>111</v>
      </c>
      <c r="G24" s="40" t="s">
        <v>111</v>
      </c>
      <c r="H24" s="40">
        <v>19</v>
      </c>
      <c r="I24" s="40">
        <v>82</v>
      </c>
      <c r="J24" s="41">
        <v>82053</v>
      </c>
      <c r="K24" s="40" t="s">
        <v>112</v>
      </c>
      <c r="L24" s="40" t="s">
        <v>136</v>
      </c>
      <c r="M24" s="40" t="s">
        <v>124</v>
      </c>
      <c r="N24" s="40" t="s">
        <v>159</v>
      </c>
      <c r="O24" s="35" t="s">
        <v>116</v>
      </c>
      <c r="P24" s="41"/>
      <c r="Q24" s="42">
        <v>1500000</v>
      </c>
      <c r="R24" s="42"/>
      <c r="S24" s="42"/>
      <c r="T24" s="44">
        <f>P24+Q24+R24</f>
        <v>1500000</v>
      </c>
      <c r="U24" s="20"/>
      <c r="V24" s="20"/>
      <c r="W24" s="37"/>
      <c r="X24" s="37"/>
      <c r="Y24" s="6"/>
    </row>
    <row r="25" spans="1:25" ht="37.5" customHeight="1">
      <c r="A25" s="20" t="s">
        <v>160</v>
      </c>
      <c r="B25" s="20"/>
      <c r="C25" s="20"/>
      <c r="D25" s="20">
        <v>2022</v>
      </c>
      <c r="E25" s="39" t="s">
        <v>132</v>
      </c>
      <c r="F25" s="40" t="s">
        <v>111</v>
      </c>
      <c r="G25" s="40" t="s">
        <v>111</v>
      </c>
      <c r="H25" s="40">
        <v>19</v>
      </c>
      <c r="I25" s="40">
        <v>82</v>
      </c>
      <c r="J25" s="40">
        <v>82054</v>
      </c>
      <c r="K25" s="40" t="s">
        <v>112</v>
      </c>
      <c r="L25" s="40" t="s">
        <v>113</v>
      </c>
      <c r="M25" s="40" t="s">
        <v>114</v>
      </c>
      <c r="N25" s="40" t="s">
        <v>161</v>
      </c>
      <c r="O25" s="35" t="s">
        <v>116</v>
      </c>
      <c r="P25" s="41"/>
      <c r="Q25" s="42">
        <v>1000000</v>
      </c>
      <c r="R25" s="42">
        <v>800000</v>
      </c>
      <c r="S25" s="42"/>
      <c r="T25" s="44">
        <f>Q25+R25+P25</f>
        <v>1800000</v>
      </c>
      <c r="U25" s="20"/>
      <c r="V25" s="20"/>
      <c r="W25" s="37"/>
      <c r="X25" s="37"/>
      <c r="Y25" s="6"/>
    </row>
    <row r="26" spans="1:25" ht="42.75" customHeight="1">
      <c r="A26" s="20" t="s">
        <v>162</v>
      </c>
      <c r="B26" s="20"/>
      <c r="C26" s="20"/>
      <c r="D26" s="20">
        <v>2022</v>
      </c>
      <c r="E26" s="39" t="s">
        <v>110</v>
      </c>
      <c r="F26" s="40" t="s">
        <v>111</v>
      </c>
      <c r="G26" s="40" t="s">
        <v>111</v>
      </c>
      <c r="H26" s="40">
        <v>19</v>
      </c>
      <c r="I26" s="40">
        <v>82</v>
      </c>
      <c r="J26" s="41">
        <v>82027</v>
      </c>
      <c r="K26" s="40" t="s">
        <v>112</v>
      </c>
      <c r="L26" s="40" t="s">
        <v>129</v>
      </c>
      <c r="M26" s="40" t="s">
        <v>114</v>
      </c>
      <c r="N26" s="40" t="s">
        <v>163</v>
      </c>
      <c r="O26" s="35" t="s">
        <v>116</v>
      </c>
      <c r="P26" s="41"/>
      <c r="Q26" s="42">
        <v>1000000</v>
      </c>
      <c r="R26" s="42">
        <v>1700000</v>
      </c>
      <c r="S26" s="47"/>
      <c r="T26" s="44">
        <f>P26+Q26+R26</f>
        <v>2700000</v>
      </c>
      <c r="U26" s="20"/>
      <c r="V26" s="20"/>
      <c r="W26" s="37"/>
      <c r="X26" s="37"/>
      <c r="Y26" s="6"/>
    </row>
    <row r="27" spans="1:25" ht="79.5" customHeight="1">
      <c r="A27" s="20" t="s">
        <v>164</v>
      </c>
      <c r="B27" s="20"/>
      <c r="C27" s="20"/>
      <c r="D27" s="20">
        <v>2022</v>
      </c>
      <c r="E27" s="35" t="s">
        <v>158</v>
      </c>
      <c r="F27" s="40" t="s">
        <v>111</v>
      </c>
      <c r="G27" s="40" t="s">
        <v>111</v>
      </c>
      <c r="H27" s="40">
        <v>19</v>
      </c>
      <c r="I27" s="40">
        <v>82</v>
      </c>
      <c r="J27" s="41">
        <v>82053</v>
      </c>
      <c r="K27" s="40" t="s">
        <v>112</v>
      </c>
      <c r="L27" s="40" t="s">
        <v>165</v>
      </c>
      <c r="M27" s="40" t="s">
        <v>124</v>
      </c>
      <c r="N27" s="40" t="s">
        <v>166</v>
      </c>
      <c r="O27" s="35" t="s">
        <v>121</v>
      </c>
      <c r="P27" s="42">
        <v>600000</v>
      </c>
      <c r="Q27" s="42"/>
      <c r="R27" s="42"/>
      <c r="S27" s="41"/>
      <c r="T27" s="44">
        <f>P27+Q27+R27</f>
        <v>600000</v>
      </c>
      <c r="U27" s="20"/>
      <c r="V27" s="20"/>
      <c r="W27" s="37"/>
      <c r="X27" s="37"/>
      <c r="Y27" s="6"/>
    </row>
    <row r="28" spans="1:25" ht="51.75" customHeight="1">
      <c r="A28" s="20" t="s">
        <v>167</v>
      </c>
      <c r="B28" s="20"/>
      <c r="C28" s="20"/>
      <c r="D28" s="20">
        <v>2022</v>
      </c>
      <c r="E28" s="35" t="s">
        <v>158</v>
      </c>
      <c r="F28" s="40" t="s">
        <v>111</v>
      </c>
      <c r="G28" s="40" t="s">
        <v>111</v>
      </c>
      <c r="H28" s="40">
        <v>19</v>
      </c>
      <c r="I28" s="40">
        <v>82</v>
      </c>
      <c r="J28" s="41">
        <v>82021</v>
      </c>
      <c r="K28" s="40" t="s">
        <v>112</v>
      </c>
      <c r="L28" s="40" t="s">
        <v>129</v>
      </c>
      <c r="M28" s="40" t="s">
        <v>124</v>
      </c>
      <c r="N28" s="40" t="s">
        <v>168</v>
      </c>
      <c r="O28" s="35" t="s">
        <v>121</v>
      </c>
      <c r="P28" s="44">
        <v>500000</v>
      </c>
      <c r="Q28" s="41"/>
      <c r="R28" s="42"/>
      <c r="S28" s="42"/>
      <c r="T28" s="44">
        <f>Q28+P28+R28</f>
        <v>500000</v>
      </c>
      <c r="U28" s="20"/>
      <c r="V28" s="20"/>
      <c r="W28" s="37"/>
      <c r="X28" s="37"/>
      <c r="Y28" s="6"/>
    </row>
    <row r="29" spans="1:25" ht="57">
      <c r="A29" s="20" t="s">
        <v>169</v>
      </c>
      <c r="B29" s="20"/>
      <c r="C29" s="20"/>
      <c r="D29" s="20">
        <v>2022</v>
      </c>
      <c r="E29" s="35" t="s">
        <v>158</v>
      </c>
      <c r="F29" s="40" t="s">
        <v>111</v>
      </c>
      <c r="G29" s="40" t="s">
        <v>111</v>
      </c>
      <c r="H29" s="40">
        <v>19</v>
      </c>
      <c r="I29" s="40">
        <v>82</v>
      </c>
      <c r="J29" s="41">
        <v>82053</v>
      </c>
      <c r="K29" s="40" t="s">
        <v>112</v>
      </c>
      <c r="L29" s="40" t="s">
        <v>129</v>
      </c>
      <c r="M29" s="40" t="s">
        <v>124</v>
      </c>
      <c r="N29" s="40" t="s">
        <v>170</v>
      </c>
      <c r="O29" s="35" t="s">
        <v>121</v>
      </c>
      <c r="P29" s="42">
        <v>600000</v>
      </c>
      <c r="Q29" s="44"/>
      <c r="R29" s="42"/>
      <c r="S29" s="42"/>
      <c r="T29" s="42">
        <f t="shared" ref="T29:T34" si="0">P29+Q29+R29</f>
        <v>600000</v>
      </c>
      <c r="U29" s="20"/>
      <c r="V29" s="20"/>
      <c r="W29" s="37"/>
      <c r="X29" s="37"/>
      <c r="Y29" s="6"/>
    </row>
    <row r="30" spans="1:25" ht="75" customHeight="1">
      <c r="A30" s="20" t="s">
        <v>171</v>
      </c>
      <c r="B30" s="20"/>
      <c r="C30" s="20"/>
      <c r="D30" s="20">
        <v>2022</v>
      </c>
      <c r="E30" s="35" t="s">
        <v>158</v>
      </c>
      <c r="F30" s="40" t="s">
        <v>111</v>
      </c>
      <c r="G30" s="40" t="s">
        <v>111</v>
      </c>
      <c r="H30" s="40">
        <v>19</v>
      </c>
      <c r="I30" s="40">
        <v>82</v>
      </c>
      <c r="J30" s="41">
        <v>82053</v>
      </c>
      <c r="K30" s="40" t="s">
        <v>112</v>
      </c>
      <c r="L30" s="40" t="s">
        <v>129</v>
      </c>
      <c r="M30" s="40" t="s">
        <v>124</v>
      </c>
      <c r="N30" s="40" t="s">
        <v>172</v>
      </c>
      <c r="O30" s="35" t="s">
        <v>121</v>
      </c>
      <c r="P30" s="42">
        <v>150000</v>
      </c>
      <c r="Q30" s="44"/>
      <c r="R30" s="42"/>
      <c r="S30" s="42"/>
      <c r="T30" s="42">
        <f t="shared" si="0"/>
        <v>150000</v>
      </c>
      <c r="U30" s="20"/>
      <c r="V30" s="20"/>
      <c r="W30" s="37"/>
      <c r="X30" s="37"/>
      <c r="Y30" s="6"/>
    </row>
    <row r="31" spans="1:25" ht="61.5" customHeight="1">
      <c r="A31" s="20" t="s">
        <v>173</v>
      </c>
      <c r="B31" s="20"/>
      <c r="C31" s="20"/>
      <c r="D31" s="20">
        <v>2022</v>
      </c>
      <c r="E31" s="35" t="s">
        <v>158</v>
      </c>
      <c r="F31" s="40" t="s">
        <v>111</v>
      </c>
      <c r="G31" s="40" t="s">
        <v>111</v>
      </c>
      <c r="H31" s="40">
        <v>19</v>
      </c>
      <c r="I31" s="40">
        <v>82</v>
      </c>
      <c r="J31" s="41">
        <v>82021</v>
      </c>
      <c r="K31" s="40" t="s">
        <v>112</v>
      </c>
      <c r="L31" s="40" t="s">
        <v>165</v>
      </c>
      <c r="M31" s="40" t="s">
        <v>124</v>
      </c>
      <c r="N31" s="40" t="s">
        <v>174</v>
      </c>
      <c r="O31" s="35" t="s">
        <v>121</v>
      </c>
      <c r="P31" s="42">
        <v>500000</v>
      </c>
      <c r="Q31" s="44"/>
      <c r="R31" s="42"/>
      <c r="S31" s="42"/>
      <c r="T31" s="42">
        <f t="shared" si="0"/>
        <v>500000</v>
      </c>
      <c r="U31" s="20"/>
      <c r="V31" s="20"/>
      <c r="W31" s="37"/>
      <c r="X31" s="37"/>
      <c r="Y31" s="6"/>
    </row>
    <row r="32" spans="1:25" ht="51.75" customHeight="1">
      <c r="A32" s="20" t="s">
        <v>175</v>
      </c>
      <c r="B32" s="20"/>
      <c r="C32" s="20"/>
      <c r="D32" s="20">
        <v>2022</v>
      </c>
      <c r="E32" s="35" t="s">
        <v>158</v>
      </c>
      <c r="F32" s="40" t="s">
        <v>111</v>
      </c>
      <c r="G32" s="40" t="s">
        <v>111</v>
      </c>
      <c r="H32" s="40">
        <v>19</v>
      </c>
      <c r="I32" s="40">
        <v>82</v>
      </c>
      <c r="J32" s="41">
        <v>82053</v>
      </c>
      <c r="K32" s="40" t="s">
        <v>112</v>
      </c>
      <c r="L32" s="40" t="s">
        <v>113</v>
      </c>
      <c r="M32" s="40" t="s">
        <v>124</v>
      </c>
      <c r="N32" s="40" t="s">
        <v>176</v>
      </c>
      <c r="O32" s="35" t="s">
        <v>116</v>
      </c>
      <c r="P32" s="43"/>
      <c r="Q32" s="42">
        <v>1000000</v>
      </c>
      <c r="R32" s="42">
        <v>1000000</v>
      </c>
      <c r="S32" s="42"/>
      <c r="T32" s="42">
        <f t="shared" si="0"/>
        <v>2000000</v>
      </c>
      <c r="U32" s="20"/>
      <c r="V32" s="20"/>
      <c r="W32" s="37"/>
      <c r="X32" s="37"/>
      <c r="Y32" s="6"/>
    </row>
    <row r="33" spans="1:25" ht="74.25" customHeight="1">
      <c r="A33" s="20" t="s">
        <v>177</v>
      </c>
      <c r="B33" s="20"/>
      <c r="C33" s="20"/>
      <c r="D33" s="20">
        <v>2022</v>
      </c>
      <c r="E33" s="35" t="s">
        <v>158</v>
      </c>
      <c r="F33" s="40" t="s">
        <v>111</v>
      </c>
      <c r="G33" s="40" t="s">
        <v>111</v>
      </c>
      <c r="H33" s="40">
        <v>19</v>
      </c>
      <c r="I33" s="40">
        <v>82</v>
      </c>
      <c r="J33" s="40">
        <v>82054</v>
      </c>
      <c r="K33" s="40" t="s">
        <v>112</v>
      </c>
      <c r="L33" s="40" t="s">
        <v>129</v>
      </c>
      <c r="M33" s="40" t="s">
        <v>124</v>
      </c>
      <c r="N33" s="44" t="s">
        <v>178</v>
      </c>
      <c r="O33" s="35" t="s">
        <v>121</v>
      </c>
      <c r="P33" s="42">
        <v>200000</v>
      </c>
      <c r="Q33" s="44"/>
      <c r="R33" s="41"/>
      <c r="S33" s="42"/>
      <c r="T33" s="42">
        <f t="shared" si="0"/>
        <v>200000</v>
      </c>
      <c r="U33" s="20"/>
      <c r="V33" s="20"/>
      <c r="W33" s="37"/>
      <c r="X33" s="37"/>
      <c r="Y33" s="6"/>
    </row>
    <row r="34" spans="1:25" ht="119.25" customHeight="1">
      <c r="A34" s="20" t="s">
        <v>179</v>
      </c>
      <c r="B34" s="20"/>
      <c r="C34" s="20"/>
      <c r="D34" s="20">
        <v>2022</v>
      </c>
      <c r="E34" s="35" t="s">
        <v>118</v>
      </c>
      <c r="F34" s="40" t="s">
        <v>111</v>
      </c>
      <c r="G34" s="40" t="s">
        <v>111</v>
      </c>
      <c r="H34" s="40">
        <v>19</v>
      </c>
      <c r="I34" s="40">
        <v>82</v>
      </c>
      <c r="J34" s="41">
        <v>82054</v>
      </c>
      <c r="K34" s="40" t="s">
        <v>112</v>
      </c>
      <c r="L34" s="40" t="s">
        <v>129</v>
      </c>
      <c r="M34" s="40" t="s">
        <v>114</v>
      </c>
      <c r="N34" s="44" t="s">
        <v>180</v>
      </c>
      <c r="O34" s="35" t="s">
        <v>121</v>
      </c>
      <c r="P34" s="42">
        <v>5000000</v>
      </c>
      <c r="Q34" s="44"/>
      <c r="R34" s="41"/>
      <c r="S34" s="42"/>
      <c r="T34" s="42">
        <f t="shared" si="0"/>
        <v>5000000</v>
      </c>
      <c r="U34" s="20"/>
      <c r="V34" s="20"/>
      <c r="W34" s="37"/>
      <c r="X34" s="37"/>
      <c r="Y34" s="6"/>
    </row>
    <row r="35" spans="1:25" ht="50.25" customHeight="1">
      <c r="A35" s="20" t="s">
        <v>181</v>
      </c>
      <c r="B35" s="20"/>
      <c r="C35" s="20"/>
      <c r="D35" s="20">
        <v>2022</v>
      </c>
      <c r="E35" s="39" t="s">
        <v>182</v>
      </c>
      <c r="F35" s="40" t="s">
        <v>111</v>
      </c>
      <c r="G35" s="40" t="s">
        <v>111</v>
      </c>
      <c r="H35" s="40">
        <v>19</v>
      </c>
      <c r="I35" s="40">
        <v>82</v>
      </c>
      <c r="J35" s="40"/>
      <c r="K35" s="40" t="s">
        <v>112</v>
      </c>
      <c r="L35" s="40" t="s">
        <v>129</v>
      </c>
      <c r="M35" s="40" t="s">
        <v>183</v>
      </c>
      <c r="N35" s="40" t="s">
        <v>184</v>
      </c>
      <c r="O35" s="35" t="s">
        <v>121</v>
      </c>
      <c r="P35" s="42">
        <v>200000</v>
      </c>
      <c r="Q35" s="42">
        <v>200000</v>
      </c>
      <c r="R35" s="41"/>
      <c r="S35" s="42"/>
      <c r="T35" s="44">
        <f>P35+Q35+S35</f>
        <v>400000</v>
      </c>
      <c r="U35" s="20"/>
      <c r="V35" s="20"/>
      <c r="W35" s="37"/>
      <c r="X35" s="37"/>
      <c r="Y35" s="6"/>
    </row>
    <row r="36" spans="1:25" ht="68.400000000000006">
      <c r="A36" s="20" t="s">
        <v>185</v>
      </c>
      <c r="B36" s="20"/>
      <c r="C36" s="20"/>
      <c r="D36" s="20">
        <v>2022</v>
      </c>
      <c r="E36" s="39" t="s">
        <v>110</v>
      </c>
      <c r="F36" s="40" t="s">
        <v>111</v>
      </c>
      <c r="G36" s="40" t="s">
        <v>111</v>
      </c>
      <c r="H36" s="40">
        <v>19</v>
      </c>
      <c r="I36" s="40">
        <v>82</v>
      </c>
      <c r="J36" s="41">
        <v>82053</v>
      </c>
      <c r="K36" s="40" t="s">
        <v>112</v>
      </c>
      <c r="L36" s="41" t="s">
        <v>136</v>
      </c>
      <c r="M36" s="40" t="s">
        <v>186</v>
      </c>
      <c r="N36" s="39" t="s">
        <v>187</v>
      </c>
      <c r="O36" s="48"/>
      <c r="P36" s="47"/>
      <c r="Q36" s="47"/>
      <c r="R36" s="47"/>
      <c r="S36" s="49"/>
      <c r="T36" s="50"/>
      <c r="U36" s="20"/>
      <c r="V36" s="20"/>
      <c r="W36" s="37"/>
      <c r="X36" s="37"/>
      <c r="Y36" s="6"/>
    </row>
    <row r="37" spans="1:25" ht="39.75" customHeight="1">
      <c r="A37" s="20" t="s">
        <v>188</v>
      </c>
      <c r="B37" s="20"/>
      <c r="C37" s="20"/>
      <c r="D37" s="20">
        <v>2022</v>
      </c>
      <c r="E37" s="35" t="s">
        <v>110</v>
      </c>
      <c r="F37" s="40" t="s">
        <v>111</v>
      </c>
      <c r="G37" s="40" t="s">
        <v>111</v>
      </c>
      <c r="H37" s="40">
        <v>19</v>
      </c>
      <c r="I37" s="40">
        <v>82</v>
      </c>
      <c r="J37" s="41">
        <v>82053</v>
      </c>
      <c r="K37" s="40" t="s">
        <v>112</v>
      </c>
      <c r="L37" s="40" t="s">
        <v>136</v>
      </c>
      <c r="M37" s="40" t="s">
        <v>189</v>
      </c>
      <c r="N37" s="39" t="s">
        <v>190</v>
      </c>
      <c r="O37" s="35" t="s">
        <v>116</v>
      </c>
      <c r="P37" s="42"/>
      <c r="Q37" s="42">
        <v>1000000</v>
      </c>
      <c r="R37" s="41"/>
      <c r="S37" s="41"/>
      <c r="T37" s="44">
        <f t="shared" ref="T37:T45" si="1">P37+Q37+R37</f>
        <v>1000000</v>
      </c>
      <c r="U37" s="20"/>
      <c r="V37" s="20"/>
      <c r="W37" s="37"/>
      <c r="X37" s="37"/>
      <c r="Y37" s="6"/>
    </row>
    <row r="38" spans="1:25" ht="28.5" customHeight="1">
      <c r="A38" s="20" t="s">
        <v>191</v>
      </c>
      <c r="B38" s="20"/>
      <c r="C38" s="20"/>
      <c r="D38" s="20">
        <v>2022</v>
      </c>
      <c r="E38" s="35" t="s">
        <v>110</v>
      </c>
      <c r="F38" s="40" t="s">
        <v>111</v>
      </c>
      <c r="G38" s="40" t="s">
        <v>111</v>
      </c>
      <c r="H38" s="40">
        <v>19</v>
      </c>
      <c r="I38" s="40">
        <v>82</v>
      </c>
      <c r="J38" s="41">
        <v>82053</v>
      </c>
      <c r="K38" s="40" t="s">
        <v>112</v>
      </c>
      <c r="L38" s="40" t="s">
        <v>136</v>
      </c>
      <c r="M38" s="40" t="s">
        <v>189</v>
      </c>
      <c r="N38" s="39" t="s">
        <v>192</v>
      </c>
      <c r="O38" s="35" t="s">
        <v>116</v>
      </c>
      <c r="P38" s="42"/>
      <c r="Q38" s="42">
        <v>500000</v>
      </c>
      <c r="R38" s="41"/>
      <c r="S38" s="41"/>
      <c r="T38" s="44">
        <f t="shared" si="1"/>
        <v>500000</v>
      </c>
      <c r="U38" s="20"/>
      <c r="V38" s="20"/>
      <c r="W38" s="37"/>
      <c r="X38" s="37"/>
      <c r="Y38" s="6"/>
    </row>
    <row r="39" spans="1:25" ht="27" customHeight="1">
      <c r="A39" s="20" t="s">
        <v>193</v>
      </c>
      <c r="B39" s="20"/>
      <c r="C39" s="20"/>
      <c r="D39" s="20">
        <v>2022</v>
      </c>
      <c r="E39" s="35" t="s">
        <v>110</v>
      </c>
      <c r="F39" s="40" t="s">
        <v>111</v>
      </c>
      <c r="G39" s="40" t="s">
        <v>111</v>
      </c>
      <c r="H39" s="40">
        <v>19</v>
      </c>
      <c r="I39" s="40">
        <v>82</v>
      </c>
      <c r="J39" s="41">
        <v>82053</v>
      </c>
      <c r="K39" s="40" t="s">
        <v>112</v>
      </c>
      <c r="L39" s="40" t="s">
        <v>136</v>
      </c>
      <c r="M39" s="40" t="s">
        <v>189</v>
      </c>
      <c r="N39" s="39" t="s">
        <v>194</v>
      </c>
      <c r="O39" s="35" t="s">
        <v>116</v>
      </c>
      <c r="P39" s="42"/>
      <c r="Q39" s="42">
        <v>500000</v>
      </c>
      <c r="R39" s="41"/>
      <c r="S39" s="41"/>
      <c r="T39" s="44">
        <f t="shared" si="1"/>
        <v>500000</v>
      </c>
      <c r="U39" s="20"/>
      <c r="V39" s="20"/>
      <c r="W39" s="37"/>
      <c r="X39" s="37"/>
      <c r="Y39" s="6"/>
    </row>
    <row r="40" spans="1:25" ht="35.25" customHeight="1">
      <c r="A40" s="20" t="s">
        <v>195</v>
      </c>
      <c r="B40" s="20"/>
      <c r="C40" s="20"/>
      <c r="D40" s="20">
        <v>2022</v>
      </c>
      <c r="E40" s="35" t="s">
        <v>110</v>
      </c>
      <c r="F40" s="40" t="s">
        <v>111</v>
      </c>
      <c r="G40" s="40" t="s">
        <v>111</v>
      </c>
      <c r="H40" s="40">
        <v>19</v>
      </c>
      <c r="I40" s="40">
        <v>82</v>
      </c>
      <c r="J40" s="41">
        <v>82053</v>
      </c>
      <c r="K40" s="40" t="s">
        <v>112</v>
      </c>
      <c r="L40" s="40" t="s">
        <v>136</v>
      </c>
      <c r="M40" s="40" t="s">
        <v>189</v>
      </c>
      <c r="N40" s="39" t="s">
        <v>196</v>
      </c>
      <c r="O40" s="35" t="s">
        <v>116</v>
      </c>
      <c r="P40" s="42"/>
      <c r="Q40" s="42">
        <v>262000</v>
      </c>
      <c r="R40" s="41"/>
      <c r="S40" s="41"/>
      <c r="T40" s="44">
        <f t="shared" si="1"/>
        <v>262000</v>
      </c>
      <c r="U40" s="20"/>
      <c r="V40" s="20"/>
      <c r="W40" s="37"/>
      <c r="X40" s="37"/>
      <c r="Y40" s="6"/>
    </row>
    <row r="41" spans="1:25" ht="90" customHeight="1">
      <c r="A41" s="20" t="s">
        <v>197</v>
      </c>
      <c r="B41" s="20"/>
      <c r="C41" s="20"/>
      <c r="D41" s="20">
        <v>2022</v>
      </c>
      <c r="E41" s="35" t="s">
        <v>110</v>
      </c>
      <c r="F41" s="40" t="s">
        <v>111</v>
      </c>
      <c r="G41" s="40" t="s">
        <v>111</v>
      </c>
      <c r="H41" s="40">
        <v>19</v>
      </c>
      <c r="I41" s="40">
        <v>82</v>
      </c>
      <c r="J41" s="40">
        <v>82054</v>
      </c>
      <c r="K41" s="40" t="s">
        <v>112</v>
      </c>
      <c r="L41" s="40" t="s">
        <v>129</v>
      </c>
      <c r="M41" s="40" t="s">
        <v>124</v>
      </c>
      <c r="N41" s="39" t="s">
        <v>198</v>
      </c>
      <c r="O41" s="35" t="s">
        <v>116</v>
      </c>
      <c r="P41" s="42"/>
      <c r="Q41" s="42"/>
      <c r="R41" s="42">
        <v>400000</v>
      </c>
      <c r="S41" s="41"/>
      <c r="T41" s="44">
        <f t="shared" si="1"/>
        <v>400000</v>
      </c>
      <c r="U41" s="20"/>
      <c r="V41" s="20"/>
      <c r="W41" s="37"/>
      <c r="X41" s="37"/>
      <c r="Y41" s="6"/>
    </row>
    <row r="42" spans="1:25" ht="51" customHeight="1">
      <c r="A42" s="20" t="s">
        <v>199</v>
      </c>
      <c r="B42" s="20"/>
      <c r="C42" s="20"/>
      <c r="D42" s="20">
        <v>2022</v>
      </c>
      <c r="E42" s="35" t="s">
        <v>132</v>
      </c>
      <c r="F42" s="40" t="s">
        <v>111</v>
      </c>
      <c r="G42" s="40" t="s">
        <v>111</v>
      </c>
      <c r="H42" s="40">
        <v>19</v>
      </c>
      <c r="I42" s="40">
        <v>82</v>
      </c>
      <c r="J42" s="40">
        <v>82054</v>
      </c>
      <c r="K42" s="40" t="s">
        <v>112</v>
      </c>
      <c r="L42" s="40" t="s">
        <v>129</v>
      </c>
      <c r="M42" s="40" t="s">
        <v>114</v>
      </c>
      <c r="N42" s="39" t="s">
        <v>200</v>
      </c>
      <c r="O42" s="35" t="s">
        <v>121</v>
      </c>
      <c r="P42" s="42">
        <v>600000</v>
      </c>
      <c r="Q42" s="42"/>
      <c r="R42" s="42"/>
      <c r="S42" s="41"/>
      <c r="T42" s="44">
        <f t="shared" si="1"/>
        <v>600000</v>
      </c>
      <c r="U42" s="20"/>
      <c r="V42" s="20"/>
      <c r="W42" s="37"/>
      <c r="X42" s="37"/>
      <c r="Y42" s="6"/>
    </row>
    <row r="43" spans="1:25" ht="50.25" customHeight="1">
      <c r="A43" s="20" t="s">
        <v>201</v>
      </c>
      <c r="B43" s="20"/>
      <c r="C43" s="20"/>
      <c r="D43" s="20">
        <v>2022</v>
      </c>
      <c r="E43" s="35" t="s">
        <v>132</v>
      </c>
      <c r="F43" s="40" t="s">
        <v>111</v>
      </c>
      <c r="G43" s="40" t="s">
        <v>111</v>
      </c>
      <c r="H43" s="40">
        <v>19</v>
      </c>
      <c r="I43" s="40">
        <v>82</v>
      </c>
      <c r="J43" s="40">
        <v>82052</v>
      </c>
      <c r="K43" s="40" t="s">
        <v>112</v>
      </c>
      <c r="L43" s="40" t="s">
        <v>129</v>
      </c>
      <c r="M43" s="40" t="s">
        <v>114</v>
      </c>
      <c r="N43" s="39" t="s">
        <v>202</v>
      </c>
      <c r="O43" s="35" t="s">
        <v>121</v>
      </c>
      <c r="P43" s="42">
        <v>200000</v>
      </c>
      <c r="Q43" s="42"/>
      <c r="R43" s="42"/>
      <c r="S43" s="41"/>
      <c r="T43" s="44">
        <f t="shared" si="1"/>
        <v>200000</v>
      </c>
      <c r="U43" s="20"/>
      <c r="V43" s="20"/>
      <c r="W43" s="37"/>
      <c r="X43" s="37"/>
      <c r="Y43" s="6"/>
    </row>
    <row r="44" spans="1:25" ht="59.25" customHeight="1">
      <c r="A44" s="20" t="s">
        <v>203</v>
      </c>
      <c r="B44" s="20"/>
      <c r="C44" s="20"/>
      <c r="D44" s="20">
        <v>2022</v>
      </c>
      <c r="E44" s="39" t="s">
        <v>123</v>
      </c>
      <c r="F44" s="40" t="s">
        <v>111</v>
      </c>
      <c r="G44" s="40" t="s">
        <v>111</v>
      </c>
      <c r="H44" s="40">
        <v>19</v>
      </c>
      <c r="I44" s="40">
        <v>82</v>
      </c>
      <c r="J44" s="41">
        <v>82053</v>
      </c>
      <c r="K44" s="40" t="s">
        <v>112</v>
      </c>
      <c r="L44" s="40" t="s">
        <v>129</v>
      </c>
      <c r="M44" s="40" t="s">
        <v>114</v>
      </c>
      <c r="N44" s="39" t="s">
        <v>204</v>
      </c>
      <c r="O44" s="35" t="s">
        <v>121</v>
      </c>
      <c r="P44" s="42">
        <v>600000</v>
      </c>
      <c r="Q44" s="42"/>
      <c r="R44" s="42"/>
      <c r="S44" s="41"/>
      <c r="T44" s="44">
        <f t="shared" si="1"/>
        <v>600000</v>
      </c>
      <c r="U44" s="20"/>
      <c r="V44" s="20"/>
      <c r="W44" s="37"/>
      <c r="X44" s="37"/>
      <c r="Y44" s="6"/>
    </row>
    <row r="45" spans="1:25" ht="66" customHeight="1">
      <c r="A45" s="20" t="s">
        <v>205</v>
      </c>
      <c r="B45" s="20"/>
      <c r="C45" s="20"/>
      <c r="D45" s="20">
        <v>2022</v>
      </c>
      <c r="E45" s="35" t="s">
        <v>118</v>
      </c>
      <c r="F45" s="40" t="s">
        <v>111</v>
      </c>
      <c r="G45" s="40" t="s">
        <v>111</v>
      </c>
      <c r="H45" s="40">
        <v>19</v>
      </c>
      <c r="I45" s="40">
        <v>82</v>
      </c>
      <c r="J45" s="41">
        <v>82053</v>
      </c>
      <c r="K45" s="40" t="s">
        <v>112</v>
      </c>
      <c r="L45" s="40" t="s">
        <v>129</v>
      </c>
      <c r="M45" s="40" t="s">
        <v>124</v>
      </c>
      <c r="N45" s="39" t="s">
        <v>206</v>
      </c>
      <c r="O45" s="35" t="s">
        <v>121</v>
      </c>
      <c r="P45" s="42">
        <v>100000</v>
      </c>
      <c r="Q45" s="42"/>
      <c r="R45" s="42"/>
      <c r="S45" s="41"/>
      <c r="T45" s="44">
        <f t="shared" si="1"/>
        <v>100000</v>
      </c>
      <c r="U45" s="20"/>
      <c r="V45" s="20"/>
      <c r="W45" s="37"/>
      <c r="X45" s="37"/>
      <c r="Y45" s="6"/>
    </row>
    <row r="46" spans="1:25" ht="91.2">
      <c r="B46" s="20"/>
      <c r="C46" s="20"/>
      <c r="D46" s="20"/>
      <c r="E46" s="39"/>
      <c r="F46" s="43"/>
      <c r="G46" s="43"/>
      <c r="H46" s="43"/>
      <c r="I46" s="43"/>
      <c r="J46" s="43"/>
      <c r="K46" s="43"/>
      <c r="L46" s="43"/>
      <c r="M46" s="43"/>
      <c r="N46" s="39" t="s">
        <v>207</v>
      </c>
      <c r="O46" s="43"/>
      <c r="P46" s="42"/>
      <c r="Q46" s="42"/>
      <c r="R46" s="42"/>
      <c r="S46" s="41"/>
      <c r="T46" s="44"/>
      <c r="U46" s="20"/>
      <c r="V46" s="20"/>
      <c r="W46" s="37"/>
      <c r="X46" s="37"/>
      <c r="Y46" s="6"/>
    </row>
    <row r="47" spans="1:25" ht="22.8">
      <c r="A47" s="20" t="s">
        <v>208</v>
      </c>
      <c r="B47" s="20"/>
      <c r="C47" s="20"/>
      <c r="D47" s="20">
        <v>2022</v>
      </c>
      <c r="E47" s="39" t="s">
        <v>123</v>
      </c>
      <c r="F47" s="40" t="s">
        <v>111</v>
      </c>
      <c r="G47" s="40" t="s">
        <v>111</v>
      </c>
      <c r="H47" s="40">
        <v>19</v>
      </c>
      <c r="I47" s="40">
        <v>82</v>
      </c>
      <c r="J47" s="41">
        <v>82053</v>
      </c>
      <c r="K47" s="40" t="s">
        <v>112</v>
      </c>
      <c r="L47" s="40" t="s">
        <v>113</v>
      </c>
      <c r="M47" s="40" t="s">
        <v>124</v>
      </c>
      <c r="N47" s="39" t="s">
        <v>209</v>
      </c>
      <c r="O47" s="35" t="s">
        <v>121</v>
      </c>
      <c r="P47" s="42">
        <v>400000</v>
      </c>
      <c r="Q47" s="42"/>
      <c r="R47" s="42"/>
      <c r="S47" s="41"/>
      <c r="T47" s="44">
        <f>P47+Q47+R47</f>
        <v>400000</v>
      </c>
      <c r="U47" s="20"/>
      <c r="V47" s="20"/>
      <c r="W47" s="37"/>
      <c r="X47" s="37"/>
      <c r="Y47" s="6"/>
    </row>
    <row r="48" spans="1:25" ht="15">
      <c r="A48" s="20" t="s">
        <v>210</v>
      </c>
      <c r="B48" s="20"/>
      <c r="C48" s="20"/>
      <c r="D48" s="20">
        <v>2022</v>
      </c>
      <c r="E48" s="35" t="s">
        <v>211</v>
      </c>
      <c r="F48" s="40" t="s">
        <v>111</v>
      </c>
      <c r="G48" s="40" t="s">
        <v>111</v>
      </c>
      <c r="H48" s="40">
        <v>19</v>
      </c>
      <c r="I48" s="40">
        <v>82</v>
      </c>
      <c r="J48" s="41">
        <v>82053</v>
      </c>
      <c r="K48" s="40" t="s">
        <v>112</v>
      </c>
      <c r="L48" s="40" t="s">
        <v>113</v>
      </c>
      <c r="M48" s="40" t="s">
        <v>124</v>
      </c>
      <c r="N48" s="39" t="s">
        <v>212</v>
      </c>
      <c r="O48" s="35" t="s">
        <v>121</v>
      </c>
      <c r="P48" s="42">
        <v>500000</v>
      </c>
      <c r="Q48" s="42"/>
      <c r="R48" s="42"/>
      <c r="S48" s="41"/>
      <c r="T48" s="44">
        <f>P48+Q48+R48</f>
        <v>500000</v>
      </c>
      <c r="U48" s="20"/>
      <c r="V48" s="20"/>
      <c r="W48" s="37"/>
      <c r="X48" s="37"/>
      <c r="Y48" s="6"/>
    </row>
    <row r="49" spans="1:233" ht="72" customHeight="1">
      <c r="B49" s="20"/>
      <c r="C49" s="20"/>
      <c r="D49" s="20"/>
      <c r="E49" s="35"/>
      <c r="F49" s="40"/>
      <c r="G49" s="40"/>
      <c r="H49" s="40"/>
      <c r="I49" s="40"/>
      <c r="J49" s="41"/>
      <c r="K49" s="40"/>
      <c r="L49" s="40"/>
      <c r="M49" s="40" t="s">
        <v>213</v>
      </c>
      <c r="N49" s="39" t="s">
        <v>214</v>
      </c>
      <c r="O49" s="35"/>
      <c r="P49" s="42"/>
      <c r="Q49" s="42"/>
      <c r="R49" s="42"/>
      <c r="S49" s="41"/>
      <c r="T49" s="44"/>
      <c r="U49" s="20"/>
      <c r="V49" s="20"/>
      <c r="W49" s="37"/>
      <c r="X49" s="37"/>
      <c r="Y49" s="6"/>
    </row>
    <row r="50" spans="1:233" ht="42" customHeight="1">
      <c r="A50" s="20" t="s">
        <v>215</v>
      </c>
      <c r="B50" s="20"/>
      <c r="C50" s="20"/>
      <c r="D50" s="20">
        <v>2022</v>
      </c>
      <c r="E50" s="39" t="s">
        <v>123</v>
      </c>
      <c r="F50" s="40" t="s">
        <v>111</v>
      </c>
      <c r="G50" s="40" t="s">
        <v>111</v>
      </c>
      <c r="H50" s="40">
        <v>19</v>
      </c>
      <c r="I50" s="40">
        <v>82</v>
      </c>
      <c r="J50" s="41">
        <v>82002</v>
      </c>
      <c r="K50" s="40" t="s">
        <v>112</v>
      </c>
      <c r="L50" s="40" t="s">
        <v>136</v>
      </c>
      <c r="M50" s="40" t="s">
        <v>124</v>
      </c>
      <c r="N50" s="39" t="s">
        <v>216</v>
      </c>
      <c r="O50" s="35" t="s">
        <v>217</v>
      </c>
      <c r="P50" s="42"/>
      <c r="Q50" s="42">
        <v>190000</v>
      </c>
      <c r="R50" s="42"/>
      <c r="S50" s="41"/>
      <c r="T50" s="44">
        <f>P50+Q50+R50</f>
        <v>190000</v>
      </c>
      <c r="U50" s="20"/>
      <c r="V50" s="20"/>
      <c r="W50" s="37"/>
      <c r="X50" s="37"/>
      <c r="Y50" s="6"/>
    </row>
    <row r="51" spans="1:233" ht="39.75" customHeight="1">
      <c r="A51" s="20" t="s">
        <v>218</v>
      </c>
      <c r="B51" s="20"/>
      <c r="C51" s="20"/>
      <c r="D51" s="20">
        <v>2022</v>
      </c>
      <c r="E51" s="35" t="s">
        <v>132</v>
      </c>
      <c r="F51" s="40" t="s">
        <v>111</v>
      </c>
      <c r="G51" s="40" t="s">
        <v>111</v>
      </c>
      <c r="H51" s="40">
        <v>19</v>
      </c>
      <c r="I51" s="40">
        <v>82</v>
      </c>
      <c r="J51" s="51">
        <v>82039</v>
      </c>
      <c r="K51" s="40" t="s">
        <v>112</v>
      </c>
      <c r="L51" s="40" t="s">
        <v>129</v>
      </c>
      <c r="M51" s="40" t="s">
        <v>124</v>
      </c>
      <c r="N51" s="39" t="s">
        <v>219</v>
      </c>
      <c r="O51" s="35" t="s">
        <v>217</v>
      </c>
      <c r="P51" s="43"/>
      <c r="Q51" s="42">
        <v>200000</v>
      </c>
      <c r="R51" s="42"/>
      <c r="S51" s="41"/>
      <c r="T51" s="44">
        <f>Q51+P51+R51</f>
        <v>200000</v>
      </c>
      <c r="U51" s="20"/>
      <c r="V51" s="20"/>
      <c r="W51" s="37"/>
      <c r="X51" s="37"/>
      <c r="Y51" s="6"/>
    </row>
    <row r="52" spans="1:233" ht="34.200000000000003">
      <c r="A52" s="20" t="s">
        <v>220</v>
      </c>
      <c r="B52" s="20"/>
      <c r="C52" s="20"/>
      <c r="D52" s="20">
        <v>2022</v>
      </c>
      <c r="E52" s="35" t="s">
        <v>118</v>
      </c>
      <c r="F52" s="40" t="s">
        <v>111</v>
      </c>
      <c r="G52" s="40" t="s">
        <v>111</v>
      </c>
      <c r="H52" s="40">
        <v>19</v>
      </c>
      <c r="I52" s="40">
        <v>82</v>
      </c>
      <c r="J52" s="41">
        <v>82053</v>
      </c>
      <c r="K52" s="40" t="s">
        <v>112</v>
      </c>
      <c r="L52" s="40" t="s">
        <v>221</v>
      </c>
      <c r="M52" s="40" t="s">
        <v>124</v>
      </c>
      <c r="N52" s="39" t="s">
        <v>222</v>
      </c>
      <c r="O52" s="35" t="s">
        <v>121</v>
      </c>
      <c r="P52" s="52">
        <v>184101</v>
      </c>
      <c r="Q52" s="42"/>
      <c r="R52" s="42"/>
      <c r="S52" s="41"/>
      <c r="T52" s="44">
        <f>Q52+P52+R52</f>
        <v>184101</v>
      </c>
      <c r="U52" s="20"/>
      <c r="V52" s="20"/>
      <c r="W52" s="37"/>
      <c r="X52" s="37"/>
      <c r="Y52" s="6"/>
    </row>
    <row r="53" spans="1:233" s="17" customFormat="1" ht="142.5" customHeight="1">
      <c r="A53" s="20" t="s">
        <v>223</v>
      </c>
      <c r="B53" s="20"/>
      <c r="C53" s="20"/>
      <c r="D53" s="20">
        <v>2022</v>
      </c>
      <c r="E53" s="35" t="s">
        <v>110</v>
      </c>
      <c r="F53" s="39" t="s">
        <v>111</v>
      </c>
      <c r="G53" s="39" t="s">
        <v>135</v>
      </c>
      <c r="H53" s="39">
        <v>19</v>
      </c>
      <c r="I53" s="39">
        <v>82</v>
      </c>
      <c r="J53" s="53"/>
      <c r="K53" s="39" t="s">
        <v>112</v>
      </c>
      <c r="L53" s="39" t="s">
        <v>113</v>
      </c>
      <c r="M53" s="39" t="s">
        <v>114</v>
      </c>
      <c r="N53" s="39" t="s">
        <v>224</v>
      </c>
      <c r="O53" s="35" t="s">
        <v>116</v>
      </c>
      <c r="P53" s="54"/>
      <c r="Q53" s="55">
        <v>78000</v>
      </c>
      <c r="R53" s="54"/>
      <c r="S53" s="54"/>
      <c r="T53" s="55">
        <f t="shared" ref="T53:T64" si="2">P53+Q53+R53</f>
        <v>78000</v>
      </c>
      <c r="U53" s="20"/>
      <c r="V53" s="20"/>
      <c r="W53" s="37"/>
      <c r="X53" s="37"/>
      <c r="Y53" s="6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</row>
    <row r="54" spans="1:233" ht="68.400000000000006">
      <c r="A54" s="20" t="s">
        <v>225</v>
      </c>
      <c r="B54" s="20"/>
      <c r="C54" s="20"/>
      <c r="D54" s="20">
        <v>2022</v>
      </c>
      <c r="E54" s="35" t="s">
        <v>110</v>
      </c>
      <c r="F54" s="40" t="s">
        <v>111</v>
      </c>
      <c r="G54" s="40" t="s">
        <v>135</v>
      </c>
      <c r="H54" s="40">
        <v>19</v>
      </c>
      <c r="I54" s="40">
        <v>82</v>
      </c>
      <c r="J54" s="53"/>
      <c r="K54" s="40" t="s">
        <v>112</v>
      </c>
      <c r="L54" s="40" t="s">
        <v>113</v>
      </c>
      <c r="M54" s="40" t="s">
        <v>114</v>
      </c>
      <c r="N54" s="39" t="s">
        <v>226</v>
      </c>
      <c r="O54" s="35" t="s">
        <v>116</v>
      </c>
      <c r="P54" s="54"/>
      <c r="Q54" s="55">
        <v>1250000</v>
      </c>
      <c r="R54" s="54"/>
      <c r="S54" s="54"/>
      <c r="T54" s="55">
        <f t="shared" si="2"/>
        <v>1250000</v>
      </c>
      <c r="U54" s="20"/>
      <c r="V54" s="20"/>
      <c r="W54" s="37"/>
      <c r="X54" s="37"/>
      <c r="Y54" s="6"/>
    </row>
    <row r="55" spans="1:233" ht="73.5" customHeight="1">
      <c r="A55" s="20" t="s">
        <v>227</v>
      </c>
      <c r="B55" s="20"/>
      <c r="C55" s="20"/>
      <c r="D55" s="20">
        <v>2022</v>
      </c>
      <c r="E55" s="35" t="s">
        <v>110</v>
      </c>
      <c r="F55" s="40" t="s">
        <v>111</v>
      </c>
      <c r="G55" s="40" t="s">
        <v>135</v>
      </c>
      <c r="H55" s="40">
        <v>19</v>
      </c>
      <c r="I55" s="40">
        <v>82</v>
      </c>
      <c r="J55" s="40">
        <v>82070</v>
      </c>
      <c r="K55" s="40" t="s">
        <v>112</v>
      </c>
      <c r="L55" s="40" t="s">
        <v>113</v>
      </c>
      <c r="M55" s="40" t="s">
        <v>114</v>
      </c>
      <c r="N55" s="39" t="s">
        <v>228</v>
      </c>
      <c r="O55" s="35" t="s">
        <v>116</v>
      </c>
      <c r="P55" s="54"/>
      <c r="Q55" s="55">
        <v>400000</v>
      </c>
      <c r="R55" s="54"/>
      <c r="S55" s="54"/>
      <c r="T55" s="55">
        <f t="shared" si="2"/>
        <v>400000</v>
      </c>
      <c r="U55" s="20"/>
      <c r="V55" s="20"/>
      <c r="W55" s="37"/>
      <c r="X55" s="37"/>
      <c r="Y55" s="6"/>
    </row>
    <row r="56" spans="1:233" ht="79.8">
      <c r="A56" s="20" t="s">
        <v>229</v>
      </c>
      <c r="B56" s="20"/>
      <c r="C56" s="20"/>
      <c r="D56" s="20">
        <v>2022</v>
      </c>
      <c r="E56" s="39" t="s">
        <v>123</v>
      </c>
      <c r="F56" s="40" t="s">
        <v>111</v>
      </c>
      <c r="G56" s="40" t="s">
        <v>135</v>
      </c>
      <c r="H56" s="40">
        <v>19</v>
      </c>
      <c r="I56" s="40">
        <v>82</v>
      </c>
      <c r="J56" s="53"/>
      <c r="K56" s="40" t="s">
        <v>112</v>
      </c>
      <c r="L56" s="40" t="s">
        <v>113</v>
      </c>
      <c r="M56" s="40" t="s">
        <v>114</v>
      </c>
      <c r="N56" s="39" t="s">
        <v>230</v>
      </c>
      <c r="O56" s="35" t="s">
        <v>116</v>
      </c>
      <c r="P56" s="54"/>
      <c r="Q56" s="55">
        <v>1120000</v>
      </c>
      <c r="R56" s="54"/>
      <c r="S56" s="54"/>
      <c r="T56" s="55">
        <f t="shared" si="2"/>
        <v>1120000</v>
      </c>
      <c r="U56" s="20"/>
      <c r="V56" s="20"/>
      <c r="W56" s="37"/>
      <c r="X56" s="37"/>
      <c r="Y56" s="6"/>
    </row>
    <row r="57" spans="1:233" ht="79.8">
      <c r="A57" s="20" t="s">
        <v>231</v>
      </c>
      <c r="B57" s="20"/>
      <c r="C57" s="20"/>
      <c r="D57" s="20">
        <v>2022</v>
      </c>
      <c r="E57" s="39" t="s">
        <v>123</v>
      </c>
      <c r="F57" s="40" t="s">
        <v>111</v>
      </c>
      <c r="G57" s="40" t="s">
        <v>135</v>
      </c>
      <c r="H57" s="40">
        <v>19</v>
      </c>
      <c r="I57" s="40">
        <v>82</v>
      </c>
      <c r="J57" s="41">
        <v>84020</v>
      </c>
      <c r="K57" s="40" t="s">
        <v>112</v>
      </c>
      <c r="L57" s="40" t="s">
        <v>113</v>
      </c>
      <c r="M57" s="40" t="s">
        <v>114</v>
      </c>
      <c r="N57" s="39" t="s">
        <v>232</v>
      </c>
      <c r="O57" s="35" t="s">
        <v>116</v>
      </c>
      <c r="P57" s="54"/>
      <c r="Q57" s="55">
        <v>480000</v>
      </c>
      <c r="R57" s="54"/>
      <c r="S57" s="54"/>
      <c r="T57" s="55">
        <f t="shared" si="2"/>
        <v>480000</v>
      </c>
      <c r="U57" s="20"/>
      <c r="V57" s="20"/>
      <c r="W57" s="37"/>
      <c r="X57" s="37"/>
      <c r="Y57" s="6"/>
    </row>
    <row r="58" spans="1:233" ht="68.400000000000006">
      <c r="A58" s="20" t="s">
        <v>233</v>
      </c>
      <c r="B58" s="20"/>
      <c r="C58" s="20"/>
      <c r="D58" s="20">
        <v>2022</v>
      </c>
      <c r="E58" s="35" t="s">
        <v>110</v>
      </c>
      <c r="F58" s="40" t="s">
        <v>111</v>
      </c>
      <c r="G58" s="40" t="s">
        <v>135</v>
      </c>
      <c r="H58" s="40">
        <v>19</v>
      </c>
      <c r="I58" s="40">
        <v>82</v>
      </c>
      <c r="J58" s="53"/>
      <c r="K58" s="40" t="s">
        <v>112</v>
      </c>
      <c r="L58" s="40" t="s">
        <v>113</v>
      </c>
      <c r="M58" s="40" t="s">
        <v>124</v>
      </c>
      <c r="N58" s="39" t="s">
        <v>234</v>
      </c>
      <c r="O58" s="35" t="s">
        <v>116</v>
      </c>
      <c r="P58" s="54"/>
      <c r="Q58" s="55">
        <v>95000</v>
      </c>
      <c r="R58" s="54"/>
      <c r="S58" s="54"/>
      <c r="T58" s="55">
        <f t="shared" si="2"/>
        <v>95000</v>
      </c>
      <c r="U58" s="20"/>
      <c r="V58" s="20"/>
      <c r="W58" s="37"/>
      <c r="X58" s="37"/>
      <c r="Y58" s="6"/>
    </row>
    <row r="59" spans="1:233" ht="34.200000000000003">
      <c r="A59" s="20" t="s">
        <v>235</v>
      </c>
      <c r="B59" s="20"/>
      <c r="C59" s="20"/>
      <c r="D59" s="20">
        <v>2022</v>
      </c>
      <c r="E59" s="20" t="s">
        <v>158</v>
      </c>
      <c r="F59" s="20" t="s">
        <v>111</v>
      </c>
      <c r="G59" s="20" t="s">
        <v>111</v>
      </c>
      <c r="H59" s="20">
        <v>19</v>
      </c>
      <c r="I59" s="20">
        <v>82</v>
      </c>
      <c r="J59" s="20">
        <v>82034</v>
      </c>
      <c r="K59" s="20" t="s">
        <v>112</v>
      </c>
      <c r="L59" s="40" t="s">
        <v>113</v>
      </c>
      <c r="M59" s="20" t="s">
        <v>186</v>
      </c>
      <c r="N59" s="20" t="s">
        <v>236</v>
      </c>
      <c r="O59" s="35" t="s">
        <v>121</v>
      </c>
      <c r="P59" s="36"/>
      <c r="Q59" s="36">
        <v>224450.56</v>
      </c>
      <c r="R59" s="36"/>
      <c r="S59" s="36"/>
      <c r="T59" s="55">
        <f t="shared" si="2"/>
        <v>224450.56</v>
      </c>
      <c r="U59" s="20"/>
      <c r="V59" s="20"/>
      <c r="W59" s="37"/>
      <c r="X59" s="37"/>
      <c r="Y59" s="6"/>
    </row>
    <row r="60" spans="1:233" ht="79.8">
      <c r="A60" s="20" t="s">
        <v>237</v>
      </c>
      <c r="B60" s="20"/>
      <c r="C60" s="20"/>
      <c r="D60" s="20">
        <v>2022</v>
      </c>
      <c r="E60" s="20" t="s">
        <v>158</v>
      </c>
      <c r="F60" s="20" t="s">
        <v>111</v>
      </c>
      <c r="G60" s="20" t="s">
        <v>111</v>
      </c>
      <c r="H60" s="40">
        <v>19</v>
      </c>
      <c r="I60" s="40">
        <v>82</v>
      </c>
      <c r="J60" s="41">
        <v>82053</v>
      </c>
      <c r="K60" s="40" t="s">
        <v>112</v>
      </c>
      <c r="L60" s="40" t="s">
        <v>113</v>
      </c>
      <c r="M60" s="40" t="s">
        <v>114</v>
      </c>
      <c r="N60" s="20" t="s">
        <v>238</v>
      </c>
      <c r="O60" s="35" t="s">
        <v>121</v>
      </c>
      <c r="P60" s="36"/>
      <c r="Q60" s="36">
        <v>389256.16</v>
      </c>
      <c r="R60" s="36"/>
      <c r="S60" s="36"/>
      <c r="T60" s="55">
        <f t="shared" si="2"/>
        <v>389256.16</v>
      </c>
      <c r="U60" s="20"/>
      <c r="V60" s="20"/>
      <c r="W60" s="37"/>
      <c r="X60" s="37"/>
      <c r="Y60" s="6"/>
    </row>
    <row r="61" spans="1:233" ht="34.200000000000003">
      <c r="A61" s="20" t="s">
        <v>239</v>
      </c>
      <c r="B61" s="20"/>
      <c r="C61" s="20"/>
      <c r="D61" s="20">
        <v>2022</v>
      </c>
      <c r="E61" s="20" t="s">
        <v>158</v>
      </c>
      <c r="F61" s="20" t="s">
        <v>111</v>
      </c>
      <c r="G61" s="20" t="s">
        <v>111</v>
      </c>
      <c r="H61" s="40">
        <v>19</v>
      </c>
      <c r="I61" s="40">
        <v>82</v>
      </c>
      <c r="J61" s="41">
        <v>82053</v>
      </c>
      <c r="K61" s="40" t="s">
        <v>112</v>
      </c>
      <c r="L61" s="40" t="s">
        <v>136</v>
      </c>
      <c r="M61" s="40" t="s">
        <v>114</v>
      </c>
      <c r="N61" s="20" t="s">
        <v>240</v>
      </c>
      <c r="O61" s="35" t="s">
        <v>121</v>
      </c>
      <c r="P61" s="36">
        <v>360000</v>
      </c>
      <c r="R61" s="36"/>
      <c r="S61" s="36"/>
      <c r="T61" s="55">
        <f t="shared" si="2"/>
        <v>360000</v>
      </c>
      <c r="U61" s="20"/>
      <c r="V61" s="20"/>
      <c r="W61" s="37"/>
      <c r="X61" s="37"/>
      <c r="Y61" s="6"/>
    </row>
    <row r="62" spans="1:233" ht="34.200000000000003">
      <c r="A62" s="20" t="s">
        <v>241</v>
      </c>
      <c r="B62" s="20"/>
      <c r="C62" s="20"/>
      <c r="D62" s="20">
        <v>2022</v>
      </c>
      <c r="E62" s="20" t="s">
        <v>118</v>
      </c>
      <c r="F62" s="20" t="s">
        <v>111</v>
      </c>
      <c r="G62" s="20" t="s">
        <v>111</v>
      </c>
      <c r="H62" s="40">
        <v>19</v>
      </c>
      <c r="I62" s="40">
        <v>82</v>
      </c>
      <c r="J62" s="41">
        <v>82056</v>
      </c>
      <c r="K62" s="40" t="s">
        <v>112</v>
      </c>
      <c r="L62" s="40" t="s">
        <v>119</v>
      </c>
      <c r="M62" s="40" t="s">
        <v>114</v>
      </c>
      <c r="N62" s="20" t="s">
        <v>242</v>
      </c>
      <c r="O62" s="35" t="s">
        <v>121</v>
      </c>
      <c r="P62" s="36">
        <v>140000</v>
      </c>
      <c r="Q62" s="36"/>
      <c r="R62" s="36"/>
      <c r="S62" s="36"/>
      <c r="T62" s="55">
        <f t="shared" si="2"/>
        <v>140000</v>
      </c>
      <c r="U62" s="20"/>
      <c r="V62" s="20"/>
      <c r="W62" s="37"/>
      <c r="X62" s="37"/>
      <c r="Y62" s="6"/>
    </row>
    <row r="63" spans="1:233" ht="45.6">
      <c r="A63" s="20" t="s">
        <v>243</v>
      </c>
      <c r="B63" s="20"/>
      <c r="C63" s="20"/>
      <c r="D63" s="20">
        <v>2022</v>
      </c>
      <c r="E63" s="20" t="s">
        <v>110</v>
      </c>
      <c r="F63" s="20" t="s">
        <v>111</v>
      </c>
      <c r="G63" s="20" t="s">
        <v>111</v>
      </c>
      <c r="H63" s="40">
        <v>19</v>
      </c>
      <c r="I63" s="40">
        <v>82</v>
      </c>
      <c r="J63" s="41">
        <v>82045</v>
      </c>
      <c r="K63" s="40" t="s">
        <v>112</v>
      </c>
      <c r="L63" s="40" t="s">
        <v>113</v>
      </c>
      <c r="M63" s="40" t="s">
        <v>124</v>
      </c>
      <c r="N63" s="20" t="s">
        <v>244</v>
      </c>
      <c r="O63" s="35" t="s">
        <v>116</v>
      </c>
      <c r="P63" s="36">
        <v>412052.23</v>
      </c>
      <c r="Q63" s="36">
        <v>412052.23</v>
      </c>
      <c r="R63" s="36"/>
      <c r="S63" s="36"/>
      <c r="T63" s="55">
        <f t="shared" si="2"/>
        <v>824104.46</v>
      </c>
      <c r="U63" s="20"/>
      <c r="V63" s="20"/>
      <c r="W63" s="37"/>
      <c r="X63" s="37"/>
      <c r="Y63" s="6"/>
    </row>
    <row r="64" spans="1:233" ht="57">
      <c r="A64" s="20" t="s">
        <v>245</v>
      </c>
      <c r="B64" s="20"/>
      <c r="C64" s="20"/>
      <c r="D64" s="20">
        <v>2022</v>
      </c>
      <c r="E64" s="20" t="s">
        <v>110</v>
      </c>
      <c r="F64" s="20" t="s">
        <v>111</v>
      </c>
      <c r="G64" s="20" t="s">
        <v>111</v>
      </c>
      <c r="H64" s="40">
        <v>19</v>
      </c>
      <c r="I64" s="40">
        <v>82</v>
      </c>
      <c r="J64" s="41">
        <v>82045</v>
      </c>
      <c r="K64" s="40" t="s">
        <v>112</v>
      </c>
      <c r="L64" s="40" t="s">
        <v>113</v>
      </c>
      <c r="M64" s="40" t="s">
        <v>124</v>
      </c>
      <c r="N64" s="20" t="s">
        <v>246</v>
      </c>
      <c r="O64" s="35" t="s">
        <v>116</v>
      </c>
      <c r="P64" s="36">
        <v>191377.83</v>
      </c>
      <c r="R64" s="36"/>
      <c r="S64" s="36"/>
      <c r="T64" s="55">
        <f t="shared" si="2"/>
        <v>191377.83</v>
      </c>
      <c r="U64" s="20"/>
      <c r="V64" s="20"/>
      <c r="W64" s="37"/>
      <c r="X64" s="37"/>
      <c r="Y64" s="6"/>
    </row>
    <row r="65" spans="1:25" ht="17.100000000000001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36"/>
      <c r="Q65" s="36"/>
      <c r="R65" s="36"/>
      <c r="S65" s="36"/>
      <c r="T65" s="36"/>
      <c r="U65" s="20"/>
      <c r="V65" s="20"/>
      <c r="W65" s="37"/>
      <c r="X65" s="37"/>
      <c r="Y65" s="6"/>
    </row>
    <row r="66" spans="1:25" ht="17.100000000000001" customHeight="1">
      <c r="M66" s="3"/>
      <c r="P66" s="58">
        <f t="shared" ref="P66:U66" si="3">SUM(P8:P65)</f>
        <v>18718237.669999998</v>
      </c>
      <c r="Q66" s="58">
        <f t="shared" si="3"/>
        <v>18450758.949999999</v>
      </c>
      <c r="R66" s="58">
        <f t="shared" si="3"/>
        <v>8900000</v>
      </c>
      <c r="S66" s="58">
        <f t="shared" si="3"/>
        <v>10035612.880000001</v>
      </c>
      <c r="T66" s="58">
        <f t="shared" si="3"/>
        <v>67579385.5</v>
      </c>
      <c r="U66" s="58">
        <f t="shared" si="3"/>
        <v>0</v>
      </c>
      <c r="V66" s="5"/>
      <c r="W66" s="58">
        <f>SUM(W8:W65)</f>
        <v>0</v>
      </c>
    </row>
    <row r="69" spans="1:25" ht="17.100000000000001" customHeight="1">
      <c r="O69" s="140" t="s">
        <v>19</v>
      </c>
      <c r="P69" s="140"/>
      <c r="Q69" s="140"/>
    </row>
    <row r="70" spans="1:25" ht="17.100000000000001" customHeight="1">
      <c r="O70" s="140" t="s">
        <v>20</v>
      </c>
      <c r="P70" s="140"/>
      <c r="Q70" s="140"/>
    </row>
  </sheetData>
  <mergeCells count="28">
    <mergeCell ref="O69:Q69"/>
    <mergeCell ref="O70:Q70"/>
    <mergeCell ref="P4:X4"/>
    <mergeCell ref="Y4:Y6"/>
    <mergeCell ref="P5:P6"/>
    <mergeCell ref="Q5:Q6"/>
    <mergeCell ref="R5:R6"/>
    <mergeCell ref="S5:S6"/>
    <mergeCell ref="T5:T6"/>
    <mergeCell ref="U5:U6"/>
    <mergeCell ref="V5:V6"/>
    <mergeCell ref="W5:X5"/>
    <mergeCell ref="H4:J5"/>
    <mergeCell ref="K4:K6"/>
    <mergeCell ref="L4:L6"/>
    <mergeCell ref="M4:M6"/>
    <mergeCell ref="N4:N6"/>
    <mergeCell ref="O4:O6"/>
    <mergeCell ref="A1:Y1"/>
    <mergeCell ref="A2:Y2"/>
    <mergeCell ref="A3:Y3"/>
    <mergeCell ref="A4:A6"/>
    <mergeCell ref="B4:B5"/>
    <mergeCell ref="C4:C6"/>
    <mergeCell ref="D4:D6"/>
    <mergeCell ref="E4:E6"/>
    <mergeCell ref="F4:F6"/>
    <mergeCell ref="G4:G6"/>
  </mergeCells>
  <pageMargins left="0.2" right="0.17992125984252005" top="0.68897637795275601" bottom="0.68897637795275601" header="0.39370078740157505" footer="0.39370078740157505"/>
  <pageSetup paperSize="0" scale="58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V13"/>
  <sheetViews>
    <sheetView workbookViewId="0">
      <selection sqref="A1:N1"/>
    </sheetView>
  </sheetViews>
  <sheetFormatPr defaultColWidth="9" defaultRowHeight="17.100000000000001" customHeight="1"/>
  <cols>
    <col min="1" max="1" width="19" style="5" customWidth="1"/>
    <col min="2" max="2" width="18.08984375" style="5" customWidth="1"/>
    <col min="3" max="3" width="42.453125" style="66" customWidth="1"/>
    <col min="4" max="4" width="25.08984375" style="5" customWidth="1"/>
    <col min="5" max="6" width="17.54296875" style="67" customWidth="1"/>
    <col min="7" max="7" width="15.90625" style="5" customWidth="1"/>
    <col min="8" max="8" width="13.1796875" style="5" customWidth="1"/>
    <col min="9" max="9" width="9" style="5" customWidth="1"/>
    <col min="10" max="10" width="9.6328125" style="5" customWidth="1"/>
    <col min="11" max="11" width="15.90625" style="5" customWidth="1"/>
    <col min="12" max="12" width="15.453125" style="5" customWidth="1"/>
    <col min="13" max="13" width="31.90625" style="5" customWidth="1"/>
    <col min="14" max="14" width="18.81640625" style="5" customWidth="1"/>
    <col min="15" max="230" width="9" style="5" customWidth="1"/>
  </cols>
  <sheetData>
    <row r="1" spans="1:14" s="63" customFormat="1" ht="32.1" customHeight="1">
      <c r="A1" s="142" t="s">
        <v>247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s="63" customFormat="1" ht="32.1" customHeight="1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32.1" customHeight="1">
      <c r="A3" s="142" t="s">
        <v>248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s="12" customFormat="1" ht="43.95" customHeight="1">
      <c r="A4" s="20" t="s">
        <v>249</v>
      </c>
      <c r="B4" s="20" t="s">
        <v>250</v>
      </c>
      <c r="C4" s="21" t="s">
        <v>251</v>
      </c>
      <c r="D4" s="21" t="s">
        <v>252</v>
      </c>
      <c r="E4" s="21" t="s">
        <v>253</v>
      </c>
      <c r="F4" s="21" t="s">
        <v>254</v>
      </c>
      <c r="G4" s="21" t="s">
        <v>255</v>
      </c>
      <c r="H4" s="21" t="s">
        <v>256</v>
      </c>
      <c r="I4" s="21" t="s">
        <v>257</v>
      </c>
      <c r="J4" s="21" t="s">
        <v>258</v>
      </c>
      <c r="K4" s="21" t="s">
        <v>259</v>
      </c>
      <c r="L4" s="148" t="s">
        <v>260</v>
      </c>
      <c r="M4" s="148"/>
      <c r="N4" s="21" t="s">
        <v>261</v>
      </c>
    </row>
    <row r="5" spans="1:14" s="12" customFormat="1" ht="17.100000000000001" customHeight="1">
      <c r="A5" s="20"/>
      <c r="B5" s="20"/>
      <c r="C5" s="10"/>
      <c r="D5" s="20"/>
      <c r="E5" s="37"/>
      <c r="F5" s="37"/>
      <c r="G5" s="20"/>
      <c r="H5" s="20"/>
      <c r="I5" s="20"/>
      <c r="J5" s="20"/>
      <c r="K5" s="20"/>
      <c r="L5" s="20" t="s">
        <v>262</v>
      </c>
      <c r="M5" s="20" t="s">
        <v>263</v>
      </c>
      <c r="N5" s="20"/>
    </row>
    <row r="6" spans="1:14" s="3" customFormat="1" ht="12.75" customHeight="1">
      <c r="A6" s="21" t="s">
        <v>41</v>
      </c>
      <c r="B6" s="21" t="s">
        <v>264</v>
      </c>
      <c r="C6" s="21" t="s">
        <v>264</v>
      </c>
      <c r="D6" s="21" t="s">
        <v>264</v>
      </c>
      <c r="E6" s="21" t="s">
        <v>264</v>
      </c>
      <c r="F6" s="21" t="s">
        <v>264</v>
      </c>
      <c r="G6" s="21" t="s">
        <v>265</v>
      </c>
      <c r="H6" s="21" t="s">
        <v>264</v>
      </c>
      <c r="I6" s="21" t="s">
        <v>49</v>
      </c>
      <c r="J6" s="21" t="s">
        <v>49</v>
      </c>
      <c r="K6" s="21" t="s">
        <v>266</v>
      </c>
      <c r="L6" s="21" t="s">
        <v>71</v>
      </c>
      <c r="M6" s="21" t="s">
        <v>42</v>
      </c>
      <c r="N6" s="21" t="s">
        <v>264</v>
      </c>
    </row>
    <row r="7" spans="1:14" ht="17.100000000000001" customHeight="1">
      <c r="A7" s="6"/>
      <c r="B7" s="6"/>
      <c r="C7" s="64"/>
      <c r="D7" s="6"/>
      <c r="E7" s="65"/>
      <c r="F7" s="65"/>
      <c r="G7" s="6"/>
      <c r="H7" s="6"/>
      <c r="I7" s="6"/>
      <c r="J7" s="6"/>
      <c r="K7" s="6"/>
      <c r="L7" s="6"/>
      <c r="M7" s="6"/>
      <c r="N7" s="6"/>
    </row>
    <row r="8" spans="1:14" ht="17.100000000000001" customHeight="1">
      <c r="A8" s="6"/>
      <c r="B8" s="6"/>
      <c r="C8" s="64"/>
      <c r="D8" s="6"/>
      <c r="E8" s="65"/>
      <c r="F8" s="65"/>
      <c r="G8" s="6"/>
      <c r="H8" s="6"/>
      <c r="I8" s="6"/>
      <c r="J8" s="6"/>
      <c r="K8" s="6"/>
      <c r="L8" s="6"/>
      <c r="M8" s="6"/>
      <c r="N8" s="6"/>
    </row>
    <row r="9" spans="1:14" ht="17.100000000000001" customHeight="1">
      <c r="A9" s="6"/>
      <c r="B9" s="6"/>
      <c r="C9" s="64"/>
      <c r="D9" s="6"/>
      <c r="E9" s="65"/>
      <c r="F9" s="65"/>
      <c r="G9" s="6"/>
      <c r="H9" s="6"/>
      <c r="I9" s="6"/>
      <c r="J9" s="6"/>
      <c r="K9" s="6"/>
      <c r="L9" s="6"/>
      <c r="M9" s="6"/>
      <c r="N9" s="6"/>
    </row>
    <row r="12" spans="1:14" ht="24" customHeight="1">
      <c r="I12" s="140" t="s">
        <v>19</v>
      </c>
      <c r="J12" s="140"/>
      <c r="K12" s="140"/>
    </row>
    <row r="13" spans="1:14" ht="24" customHeight="1">
      <c r="I13" s="140" t="s">
        <v>20</v>
      </c>
      <c r="J13" s="140"/>
      <c r="K13" s="140"/>
    </row>
  </sheetData>
  <mergeCells count="6">
    <mergeCell ref="A1:N1"/>
    <mergeCell ref="A2:N2"/>
    <mergeCell ref="A3:N3"/>
    <mergeCell ref="L4:M4"/>
    <mergeCell ref="I12:K12"/>
    <mergeCell ref="I13:K13"/>
  </mergeCells>
  <pageMargins left="0.45" right="0.2" top="0.43897637795275601" bottom="0.43897637795275601" header="0.14370078740157502" footer="0.14370078740157502"/>
  <pageSetup paperSize="0" fitToWidth="0" fitToHeight="0" pageOrder="overThenDown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R13"/>
  <sheetViews>
    <sheetView workbookViewId="0">
      <selection sqref="A1:F1"/>
    </sheetView>
  </sheetViews>
  <sheetFormatPr defaultColWidth="9" defaultRowHeight="17.100000000000001" customHeight="1"/>
  <cols>
    <col min="1" max="1" width="8.6328125" style="73" customWidth="1"/>
    <col min="2" max="2" width="17.90625" style="73" customWidth="1"/>
    <col min="3" max="3" width="37.1796875" style="73" customWidth="1"/>
    <col min="4" max="4" width="12.453125" style="74" customWidth="1"/>
    <col min="5" max="5" width="19.6328125" style="63" customWidth="1"/>
    <col min="6" max="6" width="18.453125" style="63" customWidth="1"/>
    <col min="7" max="200" width="9" style="73" customWidth="1"/>
  </cols>
  <sheetData>
    <row r="1" spans="1:6" s="68" customFormat="1" ht="39" customHeight="1">
      <c r="A1" s="149" t="s">
        <v>267</v>
      </c>
      <c r="B1" s="149"/>
      <c r="C1" s="149"/>
      <c r="D1" s="149"/>
      <c r="E1" s="149"/>
      <c r="F1" s="149"/>
    </row>
    <row r="2" spans="1:6" s="68" customFormat="1" ht="39" customHeight="1">
      <c r="A2" s="149" t="s">
        <v>1</v>
      </c>
      <c r="B2" s="149"/>
      <c r="C2" s="149"/>
      <c r="D2" s="149"/>
      <c r="E2" s="149"/>
      <c r="F2" s="149"/>
    </row>
    <row r="3" spans="1:6" s="69" customFormat="1" ht="45" customHeight="1">
      <c r="A3" s="149" t="s">
        <v>268</v>
      </c>
      <c r="B3" s="149"/>
      <c r="C3" s="149"/>
      <c r="D3" s="149"/>
      <c r="E3" s="149"/>
      <c r="F3" s="149"/>
    </row>
    <row r="4" spans="1:6" s="71" customFormat="1" ht="38.85" customHeight="1">
      <c r="A4" s="70" t="s">
        <v>269</v>
      </c>
      <c r="B4" s="70" t="s">
        <v>250</v>
      </c>
      <c r="C4" s="70" t="s">
        <v>251</v>
      </c>
      <c r="D4" s="70" t="s">
        <v>254</v>
      </c>
      <c r="E4" s="70" t="s">
        <v>256</v>
      </c>
      <c r="F4" s="70" t="s">
        <v>270</v>
      </c>
    </row>
    <row r="5" spans="1:6" s="69" customFormat="1" ht="29.85" customHeight="1">
      <c r="A5" s="70" t="s">
        <v>71</v>
      </c>
      <c r="B5" s="70" t="s">
        <v>271</v>
      </c>
      <c r="C5" s="70" t="s">
        <v>271</v>
      </c>
      <c r="D5" s="70" t="s">
        <v>271</v>
      </c>
      <c r="E5" s="70" t="s">
        <v>264</v>
      </c>
      <c r="F5" s="70" t="s">
        <v>42</v>
      </c>
    </row>
    <row r="6" spans="1:6" ht="17.100000000000001" customHeight="1">
      <c r="A6" s="21"/>
      <c r="B6" s="21"/>
      <c r="C6" s="21"/>
      <c r="D6" s="72"/>
      <c r="E6" s="21"/>
      <c r="F6" s="21"/>
    </row>
    <row r="7" spans="1:6" ht="17.100000000000001" customHeight="1">
      <c r="A7" s="21"/>
      <c r="B7" s="21"/>
      <c r="C7" s="21"/>
      <c r="D7" s="72"/>
      <c r="E7" s="21"/>
      <c r="F7" s="21"/>
    </row>
    <row r="8" spans="1:6" ht="17.100000000000001" customHeight="1">
      <c r="A8" s="21"/>
      <c r="B8" s="21"/>
      <c r="C8" s="21"/>
      <c r="D8" s="72"/>
      <c r="E8" s="21"/>
      <c r="F8" s="21"/>
    </row>
    <row r="9" spans="1:6" ht="17.100000000000001" customHeight="1">
      <c r="A9" s="21"/>
      <c r="B9" s="21"/>
      <c r="C9" s="21"/>
      <c r="D9" s="72"/>
      <c r="E9" s="21"/>
      <c r="F9" s="21"/>
    </row>
    <row r="12" spans="1:6" ht="26.4" customHeight="1">
      <c r="C12" s="140" t="s">
        <v>19</v>
      </c>
      <c r="D12" s="140"/>
      <c r="E12" s="140"/>
    </row>
    <row r="13" spans="1:6" ht="26.4" customHeight="1">
      <c r="C13" s="140" t="s">
        <v>20</v>
      </c>
      <c r="D13" s="140"/>
      <c r="E13" s="140"/>
    </row>
  </sheetData>
  <mergeCells count="5">
    <mergeCell ref="A1:F1"/>
    <mergeCell ref="A2:F2"/>
    <mergeCell ref="A3:F3"/>
    <mergeCell ref="C12:E12"/>
    <mergeCell ref="C13:E13"/>
  </mergeCells>
  <pageMargins left="0.5" right="0.2" top="0.68897637795275601" bottom="0.68897637795275601" header="0.39370078740157505" footer="0.39370078740157505"/>
  <pageSetup paperSize="0" fitToWidth="0" fitToHeight="0" pageOrder="overThenDown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X23"/>
  <sheetViews>
    <sheetView tabSelected="1" workbookViewId="0">
      <selection activeCell="F27" sqref="F27"/>
    </sheetView>
  </sheetViews>
  <sheetFormatPr defaultColWidth="9" defaultRowHeight="17.100000000000001" customHeight="1"/>
  <cols>
    <col min="1" max="1" width="64.6328125" style="75" customWidth="1"/>
    <col min="2" max="3" width="14.453125" style="75" customWidth="1"/>
    <col min="4" max="4" width="16.453125" style="75" customWidth="1"/>
    <col min="5" max="206" width="9" style="75" customWidth="1"/>
  </cols>
  <sheetData>
    <row r="1" spans="1:4" s="63" customFormat="1" ht="39.9" customHeight="1">
      <c r="A1" s="142" t="s">
        <v>547</v>
      </c>
      <c r="B1" s="142"/>
      <c r="C1" s="142"/>
      <c r="D1" s="142"/>
    </row>
    <row r="2" spans="1:4" s="63" customFormat="1" ht="39.9" customHeight="1">
      <c r="A2" s="142" t="s">
        <v>1</v>
      </c>
      <c r="B2" s="142"/>
      <c r="C2" s="142"/>
      <c r="D2" s="142"/>
    </row>
    <row r="3" spans="1:4" ht="38.1" customHeight="1">
      <c r="A3" s="144" t="s">
        <v>2</v>
      </c>
      <c r="B3" s="144"/>
      <c r="C3" s="144"/>
      <c r="D3" s="144"/>
    </row>
    <row r="4" spans="1:4" s="5" customFormat="1" ht="14.1" customHeight="1">
      <c r="A4" s="144" t="s">
        <v>3</v>
      </c>
      <c r="B4" s="144" t="s">
        <v>4</v>
      </c>
      <c r="C4" s="144"/>
      <c r="D4" s="144"/>
    </row>
    <row r="5" spans="1:4" s="3" customFormat="1" ht="14.1" customHeight="1">
      <c r="A5" s="144"/>
      <c r="B5" s="148" t="s">
        <v>5</v>
      </c>
      <c r="C5" s="148"/>
      <c r="D5" s="148" t="s">
        <v>6</v>
      </c>
    </row>
    <row r="6" spans="1:4" ht="17.100000000000001" customHeight="1">
      <c r="A6" s="144"/>
      <c r="B6" s="21" t="s">
        <v>7</v>
      </c>
      <c r="C6" s="21" t="s">
        <v>8</v>
      </c>
      <c r="D6" s="148"/>
    </row>
    <row r="7" spans="1:4" ht="14.1" customHeight="1">
      <c r="A7" s="10" t="s">
        <v>272</v>
      </c>
      <c r="B7" s="76" t="s">
        <v>11</v>
      </c>
      <c r="C7" s="76" t="s">
        <v>11</v>
      </c>
      <c r="D7" s="76" t="s">
        <v>11</v>
      </c>
    </row>
    <row r="8" spans="1:4" ht="17.100000000000001" customHeight="1">
      <c r="A8" s="10" t="s">
        <v>273</v>
      </c>
      <c r="B8" s="76" t="s">
        <v>11</v>
      </c>
      <c r="C8" s="76" t="s">
        <v>11</v>
      </c>
      <c r="D8" s="76" t="s">
        <v>11</v>
      </c>
    </row>
    <row r="9" spans="1:4" ht="17.100000000000001" customHeight="1">
      <c r="A9" s="10" t="s">
        <v>13</v>
      </c>
      <c r="B9" s="76" t="s">
        <v>11</v>
      </c>
      <c r="C9" s="76" t="s">
        <v>11</v>
      </c>
      <c r="D9" s="76" t="s">
        <v>11</v>
      </c>
    </row>
    <row r="10" spans="1:4" ht="17.100000000000001" customHeight="1">
      <c r="A10" s="10" t="s">
        <v>14</v>
      </c>
      <c r="B10" s="76">
        <f>SUM('All_II_-_Sch_B'!Q8:Q50)+SUM('All_II_-_Sch_B'!Q53:Q58)+1000000+SUM('All_II_-_Sch_B'!Q74:Q80)+'All_II_-_Sch_A'!Q81+'All_II_-_Sch_B'!Q81</f>
        <v>187124164.08000001</v>
      </c>
      <c r="C10" s="76">
        <f>SUM('All_II_-_Sch_B'!S8:S50)+SUM('All_II_-_Sch_B'!S53:S58)+1000000+SUM('All_II_-_Sch_B'!S74:S80)+'All_II_-_Sch_B'!S81</f>
        <v>170385681.91</v>
      </c>
      <c r="D10" s="76">
        <f>SUM('All_II_-_Sch_B'!U8:U50)+SUM('All_II_-_Sch_B'!U53:U58)+3000000+SUM('All_II_-_Sch_B'!U74:U80)+'All_II_-_Sch_B'!U81</f>
        <v>419698501.99000001</v>
      </c>
    </row>
    <row r="11" spans="1:4" ht="24.45" customHeight="1">
      <c r="A11" s="77" t="s">
        <v>274</v>
      </c>
      <c r="B11" s="76" t="s">
        <v>11</v>
      </c>
      <c r="C11" s="76" t="s">
        <v>11</v>
      </c>
      <c r="D11" s="76" t="s">
        <v>11</v>
      </c>
    </row>
    <row r="12" spans="1:4" ht="17.100000000000001" customHeight="1">
      <c r="A12" s="10" t="s">
        <v>275</v>
      </c>
      <c r="B12" s="76" t="s">
        <v>11</v>
      </c>
      <c r="C12" s="76" t="s">
        <v>11</v>
      </c>
      <c r="D12" s="76" t="s">
        <v>11</v>
      </c>
    </row>
    <row r="13" spans="1:4" ht="17.100000000000001" customHeight="1">
      <c r="A13" s="10" t="s">
        <v>276</v>
      </c>
      <c r="B13" s="76">
        <f>SUM('All_II_-_Sch_B'!Q51:Q52)+1000000+SUM('All_II_-_Sch_B'!Q60:Q73)</f>
        <v>10331736.8156</v>
      </c>
      <c r="C13" s="76">
        <f>SUM('All_II_-_Sch_B'!S51:S52)+1000000+SUM('All_II_-_Sch_B'!S60:S73)</f>
        <v>4407404</v>
      </c>
      <c r="D13" s="76">
        <f>SUM('All_II_-_Sch_B'!U51:U52)+3000000+SUM('All_II_-_Sch_B'!U60:U73)</f>
        <v>17468838.0156</v>
      </c>
    </row>
    <row r="14" spans="1:4" ht="17.100000000000001" customHeight="1">
      <c r="A14" s="78" t="s">
        <v>18</v>
      </c>
      <c r="B14" s="76" t="s">
        <v>11</v>
      </c>
      <c r="C14" s="76" t="s">
        <v>11</v>
      </c>
      <c r="D14" s="76" t="s">
        <v>11</v>
      </c>
    </row>
    <row r="16" spans="1:4" ht="17.100000000000001" customHeight="1">
      <c r="B16" s="136">
        <f>B10+B13</f>
        <v>197455900.89560002</v>
      </c>
      <c r="C16" s="136">
        <f>C10+C13</f>
        <v>174793085.91</v>
      </c>
      <c r="D16" s="136">
        <f>D10+D13</f>
        <v>437167340.00560004</v>
      </c>
    </row>
    <row r="17" spans="2:4" ht="17.100000000000001" customHeight="1">
      <c r="B17" s="140" t="s">
        <v>19</v>
      </c>
      <c r="C17" s="140"/>
      <c r="D17" s="140"/>
    </row>
    <row r="18" spans="2:4" ht="17.100000000000001" customHeight="1">
      <c r="B18" s="140" t="s">
        <v>546</v>
      </c>
      <c r="C18" s="140"/>
      <c r="D18" s="140"/>
    </row>
    <row r="23" spans="2:4" ht="17.100000000000001" customHeight="1">
      <c r="B23" s="136"/>
    </row>
  </sheetData>
  <mergeCells count="9">
    <mergeCell ref="B17:D17"/>
    <mergeCell ref="B18:D18"/>
    <mergeCell ref="A1:D1"/>
    <mergeCell ref="A2:D2"/>
    <mergeCell ref="A3:D3"/>
    <mergeCell ref="A4:A6"/>
    <mergeCell ref="B4:D4"/>
    <mergeCell ref="B5:C5"/>
    <mergeCell ref="D5:D6"/>
  </mergeCells>
  <pageMargins left="0.45" right="0.45" top="1.245275590551181" bottom="1.245275590551181" header="0.95000000000000007" footer="0.95000000000000007"/>
  <pageSetup paperSize="9" fitToWidth="0" fitToHeight="0" pageOrder="overThenDown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F163"/>
  <sheetViews>
    <sheetView topLeftCell="I58" zoomScale="82" zoomScaleNormal="82" workbookViewId="0">
      <selection activeCell="U84" sqref="U84"/>
    </sheetView>
  </sheetViews>
  <sheetFormatPr defaultColWidth="9.08984375" defaultRowHeight="13.8"/>
  <cols>
    <col min="1" max="1" width="18.36328125" style="103" customWidth="1"/>
    <col min="2" max="2" width="12" style="98" customWidth="1"/>
    <col min="3" max="4" width="7.6328125" style="98" customWidth="1"/>
    <col min="5" max="5" width="8.08984375" style="98" customWidth="1"/>
    <col min="6" max="6" width="9.6328125" style="98" customWidth="1"/>
    <col min="7" max="7" width="7.1796875" style="98" customWidth="1"/>
    <col min="8" max="8" width="6.6328125" style="98" customWidth="1"/>
    <col min="9" max="9" width="13.54296875" style="98" customWidth="1"/>
    <col min="10" max="10" width="8.36328125" style="98" customWidth="1"/>
    <col min="11" max="11" width="10.6328125" style="98" customWidth="1"/>
    <col min="12" max="12" width="35.453125" style="99" customWidth="1"/>
    <col min="13" max="13" width="8.36328125" style="98" customWidth="1"/>
    <col min="14" max="14" width="12" style="98" customWidth="1"/>
    <col min="15" max="15" width="5.6328125" style="98" customWidth="1"/>
    <col min="16" max="16" width="6" style="98" customWidth="1"/>
    <col min="17" max="17" width="15.6328125" style="100" customWidth="1"/>
    <col min="18" max="18" width="12.54296875" style="100" customWidth="1"/>
    <col min="19" max="19" width="15.6328125" style="100" customWidth="1"/>
    <col min="20" max="20" width="13.81640625" style="100" customWidth="1"/>
    <col min="21" max="21" width="12" style="101" customWidth="1"/>
    <col min="22" max="22" width="6.36328125" style="102" customWidth="1"/>
    <col min="23" max="23" width="6.453125" style="98" customWidth="1"/>
    <col min="24" max="24" width="11.54296875" style="98" customWidth="1"/>
    <col min="25" max="25" width="15" style="98" customWidth="1"/>
    <col min="26" max="26" width="9.6328125" style="98" customWidth="1"/>
    <col min="27" max="136" width="9.08984375" style="98" customWidth="1"/>
    <col min="137" max="16384" width="9.08984375" style="134"/>
  </cols>
  <sheetData>
    <row r="1" spans="1:26" s="94" customFormat="1">
      <c r="A1" s="152" t="s">
        <v>365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</row>
    <row r="2" spans="1:26" s="94" customForma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spans="1:26" s="94" customFormat="1" ht="15.75" customHeight="1">
      <c r="A3" s="152" t="s">
        <v>277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</row>
    <row r="4" spans="1:26" s="107" customFormat="1">
      <c r="A4" s="153" t="s">
        <v>278</v>
      </c>
      <c r="B4" s="150" t="s">
        <v>279</v>
      </c>
      <c r="C4" s="150" t="s">
        <v>280</v>
      </c>
      <c r="D4" s="150" t="s">
        <v>83</v>
      </c>
      <c r="E4" s="150" t="s">
        <v>281</v>
      </c>
      <c r="F4" s="150" t="s">
        <v>282</v>
      </c>
      <c r="G4" s="150" t="s">
        <v>283</v>
      </c>
      <c r="H4" s="150" t="s">
        <v>284</v>
      </c>
      <c r="I4" s="150" t="s">
        <v>285</v>
      </c>
      <c r="J4" s="150" t="s">
        <v>286</v>
      </c>
      <c r="K4" s="150" t="s">
        <v>287</v>
      </c>
      <c r="L4" s="150" t="s">
        <v>288</v>
      </c>
      <c r="M4" s="150" t="s">
        <v>289</v>
      </c>
      <c r="N4" s="150" t="s">
        <v>290</v>
      </c>
      <c r="O4" s="150" t="s">
        <v>291</v>
      </c>
      <c r="P4" s="150" t="s">
        <v>292</v>
      </c>
      <c r="Q4" s="150" t="s">
        <v>293</v>
      </c>
      <c r="R4" s="150"/>
      <c r="S4" s="150"/>
      <c r="T4" s="150"/>
      <c r="U4" s="150"/>
      <c r="V4" s="150"/>
      <c r="W4" s="150"/>
      <c r="X4" s="150" t="s">
        <v>294</v>
      </c>
      <c r="Y4" s="150"/>
      <c r="Z4" s="150" t="s">
        <v>295</v>
      </c>
    </row>
    <row r="5" spans="1:26" s="107" customFormat="1">
      <c r="A5" s="153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 t="s">
        <v>7</v>
      </c>
      <c r="R5" s="110"/>
      <c r="S5" s="150" t="s">
        <v>8</v>
      </c>
      <c r="T5" s="150" t="s">
        <v>95</v>
      </c>
      <c r="U5" s="151" t="s">
        <v>296</v>
      </c>
      <c r="V5" s="150" t="s">
        <v>297</v>
      </c>
      <c r="W5" s="150"/>
      <c r="X5" s="150" t="s">
        <v>262</v>
      </c>
      <c r="Y5" s="150" t="s">
        <v>298</v>
      </c>
      <c r="Z5" s="150"/>
    </row>
    <row r="6" spans="1:26" s="107" customFormat="1" ht="141" customHeight="1">
      <c r="A6" s="153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10"/>
      <c r="S6" s="150"/>
      <c r="T6" s="150"/>
      <c r="U6" s="151"/>
      <c r="V6" s="107" t="s">
        <v>101</v>
      </c>
      <c r="W6" s="107" t="s">
        <v>89</v>
      </c>
      <c r="X6" s="150"/>
      <c r="Y6" s="150"/>
      <c r="Z6" s="150"/>
    </row>
    <row r="7" spans="1:26" s="107" customFormat="1" ht="42.75" customHeight="1">
      <c r="A7" s="109" t="s">
        <v>71</v>
      </c>
      <c r="C7" s="107" t="s">
        <v>102</v>
      </c>
      <c r="D7" s="107" t="s">
        <v>102</v>
      </c>
      <c r="E7" s="107" t="s">
        <v>71</v>
      </c>
      <c r="F7" s="107" t="s">
        <v>49</v>
      </c>
      <c r="G7" s="107" t="s">
        <v>71</v>
      </c>
      <c r="H7" s="107" t="s">
        <v>49</v>
      </c>
      <c r="I7" s="107" t="s">
        <v>100</v>
      </c>
      <c r="J7" s="107" t="s">
        <v>299</v>
      </c>
      <c r="K7" s="107" t="s">
        <v>300</v>
      </c>
      <c r="L7" s="107" t="s">
        <v>42</v>
      </c>
      <c r="M7" s="107" t="s">
        <v>43</v>
      </c>
      <c r="N7" s="107" t="s">
        <v>42</v>
      </c>
      <c r="O7" s="107" t="s">
        <v>301</v>
      </c>
      <c r="P7" s="107" t="s">
        <v>49</v>
      </c>
      <c r="Q7" s="107" t="s">
        <v>46</v>
      </c>
      <c r="R7" s="110"/>
      <c r="S7" s="107" t="s">
        <v>46</v>
      </c>
      <c r="T7" s="107" t="s">
        <v>46</v>
      </c>
      <c r="U7" s="108" t="s">
        <v>46</v>
      </c>
      <c r="V7" s="107" t="s">
        <v>46</v>
      </c>
      <c r="W7" s="107" t="s">
        <v>42</v>
      </c>
      <c r="X7" s="107" t="s">
        <v>71</v>
      </c>
      <c r="Y7" s="107" t="s">
        <v>42</v>
      </c>
      <c r="Z7" s="107" t="s">
        <v>44</v>
      </c>
    </row>
    <row r="8" spans="1:26" s="89" customFormat="1" ht="99" customHeight="1">
      <c r="A8" s="85" t="s">
        <v>373</v>
      </c>
      <c r="B8" s="88" t="s">
        <v>302</v>
      </c>
      <c r="C8" s="85">
        <v>2023</v>
      </c>
      <c r="D8" s="85">
        <v>2023</v>
      </c>
      <c r="E8" s="85"/>
      <c r="F8" s="85"/>
      <c r="G8" s="85"/>
      <c r="H8" s="85" t="s">
        <v>111</v>
      </c>
      <c r="I8" s="85" t="s">
        <v>112</v>
      </c>
      <c r="J8" s="85" t="s">
        <v>303</v>
      </c>
      <c r="K8" s="85" t="s">
        <v>308</v>
      </c>
      <c r="L8" s="85" t="s">
        <v>309</v>
      </c>
      <c r="M8" s="85">
        <v>1</v>
      </c>
      <c r="N8" s="85" t="s">
        <v>310</v>
      </c>
      <c r="O8" s="85"/>
      <c r="P8" s="85"/>
      <c r="Q8" s="86">
        <v>2500000</v>
      </c>
      <c r="R8" s="86"/>
      <c r="S8" s="86">
        <v>2500000</v>
      </c>
      <c r="T8" s="85"/>
      <c r="U8" s="86">
        <f>Q8+S8+T8</f>
        <v>5000000</v>
      </c>
      <c r="V8" s="85"/>
      <c r="W8" s="85"/>
      <c r="X8" s="88" t="s">
        <v>304</v>
      </c>
      <c r="Y8" s="85" t="s">
        <v>305</v>
      </c>
      <c r="Z8" s="85"/>
    </row>
    <row r="9" spans="1:26" s="89" customFormat="1" ht="27.6">
      <c r="A9" s="85" t="s">
        <v>374</v>
      </c>
      <c r="B9" s="88" t="s">
        <v>302</v>
      </c>
      <c r="C9" s="85">
        <v>2023</v>
      </c>
      <c r="D9" s="85">
        <v>2023</v>
      </c>
      <c r="E9" s="85"/>
      <c r="F9" s="85"/>
      <c r="G9" s="85"/>
      <c r="H9" s="85" t="s">
        <v>111</v>
      </c>
      <c r="I9" s="85" t="s">
        <v>112</v>
      </c>
      <c r="J9" s="85" t="s">
        <v>303</v>
      </c>
      <c r="K9" s="85">
        <v>498814400</v>
      </c>
      <c r="L9" s="85" t="s">
        <v>311</v>
      </c>
      <c r="M9" s="85"/>
      <c r="N9" s="85" t="s">
        <v>310</v>
      </c>
      <c r="O9" s="85">
        <v>84</v>
      </c>
      <c r="P9" s="85"/>
      <c r="Q9" s="86">
        <v>2330000</v>
      </c>
      <c r="R9" s="86"/>
      <c r="S9" s="86">
        <v>2330000</v>
      </c>
      <c r="T9" s="86">
        <v>2330000</v>
      </c>
      <c r="U9" s="86">
        <f t="shared" ref="U9:U72" si="0">Q9+S9+T9</f>
        <v>6990000</v>
      </c>
      <c r="V9" s="85"/>
      <c r="W9" s="85"/>
      <c r="X9" s="88" t="s">
        <v>304</v>
      </c>
      <c r="Y9" s="85" t="s">
        <v>305</v>
      </c>
      <c r="Z9" s="85"/>
    </row>
    <row r="10" spans="1:26" s="89" customFormat="1" ht="27.6">
      <c r="A10" s="85" t="s">
        <v>307</v>
      </c>
      <c r="B10" s="88" t="s">
        <v>302</v>
      </c>
      <c r="C10" s="112">
        <v>2023</v>
      </c>
      <c r="D10" s="112">
        <v>2023</v>
      </c>
      <c r="E10" s="85"/>
      <c r="F10" s="85"/>
      <c r="G10" s="85"/>
      <c r="H10" s="85" t="s">
        <v>111</v>
      </c>
      <c r="I10" s="85" t="s">
        <v>112</v>
      </c>
      <c r="J10" s="85" t="s">
        <v>303</v>
      </c>
      <c r="K10" s="85" t="s">
        <v>306</v>
      </c>
      <c r="L10" s="85" t="s">
        <v>312</v>
      </c>
      <c r="M10" s="85">
        <v>1</v>
      </c>
      <c r="N10" s="85" t="s">
        <v>310</v>
      </c>
      <c r="O10" s="85">
        <v>24</v>
      </c>
      <c r="P10" s="85"/>
      <c r="Q10" s="86">
        <v>100000</v>
      </c>
      <c r="R10" s="86"/>
      <c r="S10" s="87">
        <v>100000</v>
      </c>
      <c r="T10" s="86"/>
      <c r="U10" s="86">
        <f t="shared" si="0"/>
        <v>200000</v>
      </c>
      <c r="V10" s="85"/>
      <c r="W10" s="85"/>
      <c r="X10" s="88" t="s">
        <v>304</v>
      </c>
      <c r="Y10" s="85" t="s">
        <v>305</v>
      </c>
      <c r="Z10" s="85"/>
    </row>
    <row r="11" spans="1:26" s="89" customFormat="1" ht="27.6">
      <c r="A11" s="85" t="s">
        <v>375</v>
      </c>
      <c r="B11" s="88" t="s">
        <v>302</v>
      </c>
      <c r="C11" s="85">
        <v>2021</v>
      </c>
      <c r="D11" s="85"/>
      <c r="E11" s="85"/>
      <c r="F11" s="85"/>
      <c r="G11" s="85"/>
      <c r="H11" s="85" t="s">
        <v>111</v>
      </c>
      <c r="I11" s="85" t="s">
        <v>112</v>
      </c>
      <c r="J11" s="85" t="s">
        <v>303</v>
      </c>
      <c r="K11" s="85" t="s">
        <v>313</v>
      </c>
      <c r="L11" s="85" t="s">
        <v>314</v>
      </c>
      <c r="M11" s="85">
        <v>1</v>
      </c>
      <c r="N11" s="85" t="s">
        <v>310</v>
      </c>
      <c r="O11" s="85">
        <v>14</v>
      </c>
      <c r="P11" s="85"/>
      <c r="Q11" s="86">
        <v>1087461.3500000001</v>
      </c>
      <c r="R11" s="86"/>
      <c r="S11" s="86">
        <v>480000</v>
      </c>
      <c r="T11" s="86"/>
      <c r="U11" s="86">
        <f t="shared" si="0"/>
        <v>1567461.35</v>
      </c>
      <c r="V11" s="85"/>
      <c r="W11" s="85"/>
      <c r="X11" s="88" t="s">
        <v>426</v>
      </c>
      <c r="Y11" s="85" t="s">
        <v>427</v>
      </c>
      <c r="Z11" s="85"/>
    </row>
    <row r="12" spans="1:26" s="89" customFormat="1" ht="27.6">
      <c r="A12" s="85" t="s">
        <v>376</v>
      </c>
      <c r="B12" s="88" t="s">
        <v>302</v>
      </c>
      <c r="C12" s="85">
        <v>2023</v>
      </c>
      <c r="D12" s="85">
        <v>2023</v>
      </c>
      <c r="E12" s="85"/>
      <c r="F12" s="85"/>
      <c r="G12" s="85"/>
      <c r="H12" s="85" t="s">
        <v>111</v>
      </c>
      <c r="I12" s="85" t="s">
        <v>112</v>
      </c>
      <c r="J12" s="85" t="s">
        <v>303</v>
      </c>
      <c r="K12" s="85" t="s">
        <v>315</v>
      </c>
      <c r="L12" s="85" t="s">
        <v>316</v>
      </c>
      <c r="M12" s="85">
        <v>1</v>
      </c>
      <c r="N12" s="85" t="s">
        <v>310</v>
      </c>
      <c r="O12" s="85">
        <v>36</v>
      </c>
      <c r="P12" s="85"/>
      <c r="Q12" s="86">
        <v>2072000</v>
      </c>
      <c r="R12" s="86"/>
      <c r="S12" s="87">
        <v>2072000</v>
      </c>
      <c r="T12" s="86"/>
      <c r="U12" s="86">
        <f t="shared" si="0"/>
        <v>4144000</v>
      </c>
      <c r="V12" s="85"/>
      <c r="W12" s="85"/>
      <c r="X12" s="88" t="s">
        <v>304</v>
      </c>
      <c r="Y12" s="85" t="s">
        <v>305</v>
      </c>
      <c r="Z12" s="85"/>
    </row>
    <row r="13" spans="1:26" s="89" customFormat="1" ht="27.6">
      <c r="A13" s="85" t="s">
        <v>377</v>
      </c>
      <c r="B13" s="88" t="s">
        <v>302</v>
      </c>
      <c r="C13" s="85">
        <v>2023</v>
      </c>
      <c r="D13" s="85">
        <v>2023</v>
      </c>
      <c r="E13" s="85"/>
      <c r="F13" s="85"/>
      <c r="G13" s="85"/>
      <c r="H13" s="85" t="s">
        <v>111</v>
      </c>
      <c r="I13" s="85" t="s">
        <v>112</v>
      </c>
      <c r="J13" s="85" t="s">
        <v>303</v>
      </c>
      <c r="K13" s="85" t="s">
        <v>317</v>
      </c>
      <c r="L13" s="85" t="s">
        <v>318</v>
      </c>
      <c r="M13" s="85">
        <v>1</v>
      </c>
      <c r="N13" s="85" t="s">
        <v>310</v>
      </c>
      <c r="O13" s="85">
        <v>24</v>
      </c>
      <c r="P13" s="85"/>
      <c r="Q13" s="86">
        <v>1821830</v>
      </c>
      <c r="R13" s="86"/>
      <c r="S13" s="86">
        <v>1821830</v>
      </c>
      <c r="T13" s="86"/>
      <c r="U13" s="86">
        <f t="shared" si="0"/>
        <v>3643660</v>
      </c>
      <c r="V13" s="85"/>
      <c r="W13" s="85"/>
      <c r="X13" s="88" t="s">
        <v>503</v>
      </c>
      <c r="Y13" s="85" t="s">
        <v>502</v>
      </c>
      <c r="Z13" s="85"/>
    </row>
    <row r="14" spans="1:26" s="89" customFormat="1" ht="27.6">
      <c r="A14" s="85" t="s">
        <v>378</v>
      </c>
      <c r="B14" s="88" t="s">
        <v>302</v>
      </c>
      <c r="C14" s="85">
        <v>2021</v>
      </c>
      <c r="D14" s="85"/>
      <c r="E14" s="85"/>
      <c r="F14" s="85"/>
      <c r="G14" s="85"/>
      <c r="H14" s="85" t="s">
        <v>111</v>
      </c>
      <c r="I14" s="85" t="s">
        <v>112</v>
      </c>
      <c r="J14" s="85" t="s">
        <v>303</v>
      </c>
      <c r="K14" s="85" t="s">
        <v>319</v>
      </c>
      <c r="L14" s="85" t="s">
        <v>320</v>
      </c>
      <c r="M14" s="85">
        <v>1</v>
      </c>
      <c r="N14" s="85" t="s">
        <v>310</v>
      </c>
      <c r="O14" s="85">
        <v>14</v>
      </c>
      <c r="P14" s="85"/>
      <c r="Q14" s="86">
        <v>15125031</v>
      </c>
      <c r="R14" s="86"/>
      <c r="S14" s="86">
        <v>2520838</v>
      </c>
      <c r="T14" s="86"/>
      <c r="U14" s="86">
        <f t="shared" si="0"/>
        <v>17645869</v>
      </c>
      <c r="V14" s="85"/>
      <c r="W14" s="85"/>
      <c r="X14" s="88" t="s">
        <v>426</v>
      </c>
      <c r="Y14" s="85" t="s">
        <v>427</v>
      </c>
      <c r="Z14" s="85"/>
    </row>
    <row r="15" spans="1:26" s="89" customFormat="1" ht="27.6">
      <c r="A15" s="85" t="s">
        <v>379</v>
      </c>
      <c r="B15" s="88" t="s">
        <v>302</v>
      </c>
      <c r="C15" s="85">
        <v>2021</v>
      </c>
      <c r="D15" s="85"/>
      <c r="E15" s="85"/>
      <c r="F15" s="85"/>
      <c r="G15" s="85"/>
      <c r="H15" s="85" t="s">
        <v>111</v>
      </c>
      <c r="I15" s="85" t="s">
        <v>112</v>
      </c>
      <c r="J15" s="85" t="s">
        <v>303</v>
      </c>
      <c r="K15" s="85" t="s">
        <v>519</v>
      </c>
      <c r="L15" s="85" t="s">
        <v>321</v>
      </c>
      <c r="M15" s="85">
        <v>1</v>
      </c>
      <c r="N15" s="85" t="s">
        <v>310</v>
      </c>
      <c r="O15" s="85">
        <v>14</v>
      </c>
      <c r="P15" s="85"/>
      <c r="Q15" s="86">
        <v>984010</v>
      </c>
      <c r="R15" s="86"/>
      <c r="S15" s="86">
        <v>364000</v>
      </c>
      <c r="T15" s="86"/>
      <c r="U15" s="86">
        <f t="shared" si="0"/>
        <v>1348010</v>
      </c>
      <c r="V15" s="85"/>
      <c r="W15" s="85"/>
      <c r="X15" s="88" t="s">
        <v>426</v>
      </c>
      <c r="Y15" s="85" t="s">
        <v>427</v>
      </c>
      <c r="Z15" s="85"/>
    </row>
    <row r="16" spans="1:26" s="89" customFormat="1" ht="27.6">
      <c r="A16" s="85" t="s">
        <v>380</v>
      </c>
      <c r="B16" s="88" t="s">
        <v>302</v>
      </c>
      <c r="C16" s="85">
        <v>2023</v>
      </c>
      <c r="D16" s="85">
        <v>2023</v>
      </c>
      <c r="E16" s="85"/>
      <c r="F16" s="85"/>
      <c r="G16" s="85"/>
      <c r="H16" s="85" t="s">
        <v>111</v>
      </c>
      <c r="I16" s="85" t="s">
        <v>112</v>
      </c>
      <c r="J16" s="85" t="s">
        <v>303</v>
      </c>
      <c r="K16" s="85" t="s">
        <v>322</v>
      </c>
      <c r="L16" s="85" t="s">
        <v>323</v>
      </c>
      <c r="M16" s="85">
        <v>1</v>
      </c>
      <c r="N16" s="85" t="s">
        <v>310</v>
      </c>
      <c r="O16" s="85">
        <v>24</v>
      </c>
      <c r="P16" s="85"/>
      <c r="Q16" s="86">
        <v>20000</v>
      </c>
      <c r="R16" s="86"/>
      <c r="S16" s="87">
        <v>20000</v>
      </c>
      <c r="T16" s="86"/>
      <c r="U16" s="86">
        <f t="shared" si="0"/>
        <v>40000</v>
      </c>
      <c r="V16" s="85"/>
      <c r="W16" s="85"/>
      <c r="X16" s="88" t="s">
        <v>304</v>
      </c>
      <c r="Y16" s="85" t="s">
        <v>305</v>
      </c>
      <c r="Z16" s="85"/>
    </row>
    <row r="17" spans="1:26" s="89" customFormat="1" ht="27.6">
      <c r="A17" s="85" t="s">
        <v>381</v>
      </c>
      <c r="B17" s="88" t="s">
        <v>302</v>
      </c>
      <c r="C17" s="85">
        <v>2023</v>
      </c>
      <c r="D17" s="85">
        <v>2023</v>
      </c>
      <c r="E17" s="85"/>
      <c r="F17" s="85"/>
      <c r="G17" s="85"/>
      <c r="H17" s="85" t="s">
        <v>111</v>
      </c>
      <c r="I17" s="85" t="s">
        <v>112</v>
      </c>
      <c r="J17" s="85" t="s">
        <v>303</v>
      </c>
      <c r="K17" s="85" t="s">
        <v>455</v>
      </c>
      <c r="L17" s="85" t="s">
        <v>456</v>
      </c>
      <c r="M17" s="85">
        <v>1</v>
      </c>
      <c r="N17" s="85" t="s">
        <v>504</v>
      </c>
      <c r="O17" s="85">
        <v>36</v>
      </c>
      <c r="P17" s="85"/>
      <c r="Q17" s="86">
        <v>433333</v>
      </c>
      <c r="R17" s="86"/>
      <c r="S17" s="86">
        <v>433333</v>
      </c>
      <c r="T17" s="86">
        <v>433333</v>
      </c>
      <c r="U17" s="86">
        <f t="shared" si="0"/>
        <v>1299999</v>
      </c>
      <c r="V17" s="85"/>
      <c r="W17" s="85"/>
      <c r="X17" s="88" t="s">
        <v>304</v>
      </c>
      <c r="Y17" s="85" t="s">
        <v>305</v>
      </c>
      <c r="Z17" s="85"/>
    </row>
    <row r="18" spans="1:26" s="89" customFormat="1" ht="27.6">
      <c r="A18" s="85" t="s">
        <v>457</v>
      </c>
      <c r="B18" s="88" t="s">
        <v>302</v>
      </c>
      <c r="C18" s="85">
        <v>2022</v>
      </c>
      <c r="D18" s="85"/>
      <c r="E18" s="85"/>
      <c r="F18" s="85"/>
      <c r="G18" s="85"/>
      <c r="H18" s="85" t="s">
        <v>111</v>
      </c>
      <c r="I18" s="85" t="s">
        <v>112</v>
      </c>
      <c r="J18" s="85" t="s">
        <v>303</v>
      </c>
      <c r="K18" s="85" t="s">
        <v>324</v>
      </c>
      <c r="L18" s="85" t="s">
        <v>325</v>
      </c>
      <c r="M18" s="85">
        <v>1</v>
      </c>
      <c r="N18" s="85" t="s">
        <v>310</v>
      </c>
      <c r="O18" s="85">
        <v>48</v>
      </c>
      <c r="P18" s="85"/>
      <c r="Q18" s="86">
        <v>755357.91</v>
      </c>
      <c r="R18" s="86"/>
      <c r="S18" s="86">
        <v>755357.91</v>
      </c>
      <c r="T18" s="85"/>
      <c r="U18" s="86">
        <f t="shared" si="0"/>
        <v>1510715.82</v>
      </c>
      <c r="V18" s="85"/>
      <c r="W18" s="85"/>
      <c r="X18" s="88" t="s">
        <v>426</v>
      </c>
      <c r="Y18" s="85" t="s">
        <v>427</v>
      </c>
      <c r="Z18" s="85"/>
    </row>
    <row r="19" spans="1:26" s="89" customFormat="1" ht="27.6">
      <c r="A19" s="85" t="s">
        <v>382</v>
      </c>
      <c r="B19" s="88" t="s">
        <v>302</v>
      </c>
      <c r="C19" s="112">
        <v>2023</v>
      </c>
      <c r="D19" s="112">
        <v>2023</v>
      </c>
      <c r="E19" s="85"/>
      <c r="F19" s="85"/>
      <c r="G19" s="85"/>
      <c r="H19" s="85" t="s">
        <v>111</v>
      </c>
      <c r="I19" s="85" t="s">
        <v>112</v>
      </c>
      <c r="J19" s="128" t="s">
        <v>326</v>
      </c>
      <c r="K19" s="85" t="s">
        <v>328</v>
      </c>
      <c r="L19" s="85" t="s">
        <v>329</v>
      </c>
      <c r="M19" s="85">
        <v>1</v>
      </c>
      <c r="N19" s="85" t="s">
        <v>310</v>
      </c>
      <c r="O19" s="85">
        <v>24</v>
      </c>
      <c r="P19" s="85"/>
      <c r="Q19" s="86">
        <v>80000000</v>
      </c>
      <c r="R19" s="86"/>
      <c r="S19" s="86">
        <v>80000000</v>
      </c>
      <c r="T19" s="85"/>
      <c r="U19" s="86">
        <f t="shared" si="0"/>
        <v>160000000</v>
      </c>
      <c r="V19" s="85"/>
      <c r="W19" s="85"/>
      <c r="X19" s="88" t="s">
        <v>426</v>
      </c>
      <c r="Y19" s="85" t="s">
        <v>427</v>
      </c>
      <c r="Z19" s="85"/>
    </row>
    <row r="20" spans="1:26" s="89" customFormat="1" ht="27.6">
      <c r="A20" s="85" t="s">
        <v>383</v>
      </c>
      <c r="B20" s="88" t="s">
        <v>302</v>
      </c>
      <c r="C20" s="85">
        <v>2023</v>
      </c>
      <c r="D20" s="85">
        <v>2023</v>
      </c>
      <c r="E20" s="85"/>
      <c r="F20" s="85"/>
      <c r="G20" s="85"/>
      <c r="H20" s="85" t="s">
        <v>111</v>
      </c>
      <c r="I20" s="85" t="s">
        <v>112</v>
      </c>
      <c r="J20" s="128" t="s">
        <v>326</v>
      </c>
      <c r="K20" s="85" t="s">
        <v>331</v>
      </c>
      <c r="L20" s="85" t="s">
        <v>332</v>
      </c>
      <c r="M20" s="85">
        <v>1</v>
      </c>
      <c r="N20" s="85" t="s">
        <v>310</v>
      </c>
      <c r="O20" s="85">
        <v>24</v>
      </c>
      <c r="P20" s="85"/>
      <c r="Q20" s="86">
        <v>20000000</v>
      </c>
      <c r="R20" s="86"/>
      <c r="S20" s="87">
        <v>20000000</v>
      </c>
      <c r="T20" s="85"/>
      <c r="U20" s="86">
        <f t="shared" si="0"/>
        <v>40000000</v>
      </c>
      <c r="V20" s="85"/>
      <c r="W20" s="85"/>
      <c r="X20" s="88" t="s">
        <v>304</v>
      </c>
      <c r="Y20" s="85" t="s">
        <v>305</v>
      </c>
      <c r="Z20" s="85"/>
    </row>
    <row r="21" spans="1:26" s="89" customFormat="1" ht="27.6">
      <c r="A21" s="85" t="s">
        <v>384</v>
      </c>
      <c r="B21" s="129" t="s">
        <v>302</v>
      </c>
      <c r="C21" s="112">
        <v>2021</v>
      </c>
      <c r="D21" s="111"/>
      <c r="E21" s="111"/>
      <c r="F21" s="111"/>
      <c r="G21" s="111"/>
      <c r="H21" s="112" t="s">
        <v>111</v>
      </c>
      <c r="I21" s="112" t="s">
        <v>112</v>
      </c>
      <c r="J21" s="130" t="s">
        <v>326</v>
      </c>
      <c r="K21" s="112">
        <v>33700000</v>
      </c>
      <c r="L21" s="112" t="s">
        <v>537</v>
      </c>
      <c r="M21" s="112">
        <v>1</v>
      </c>
      <c r="N21" s="112" t="s">
        <v>310</v>
      </c>
      <c r="O21" s="112">
        <v>36</v>
      </c>
      <c r="P21" s="112"/>
      <c r="Q21" s="113">
        <v>62000</v>
      </c>
      <c r="R21" s="113"/>
      <c r="S21" s="114">
        <v>11000</v>
      </c>
      <c r="T21" s="112"/>
      <c r="U21" s="86">
        <f t="shared" si="0"/>
        <v>73000</v>
      </c>
      <c r="V21" s="85"/>
      <c r="W21" s="85"/>
      <c r="X21" s="88" t="s">
        <v>426</v>
      </c>
      <c r="Y21" s="85" t="s">
        <v>427</v>
      </c>
      <c r="Z21" s="85"/>
    </row>
    <row r="22" spans="1:26" s="89" customFormat="1" ht="27.6">
      <c r="A22" s="85" t="s">
        <v>385</v>
      </c>
      <c r="B22" s="129" t="s">
        <v>302</v>
      </c>
      <c r="C22" s="112">
        <v>2021</v>
      </c>
      <c r="D22" s="112"/>
      <c r="E22" s="112"/>
      <c r="F22" s="112"/>
      <c r="G22" s="112"/>
      <c r="H22" s="112" t="s">
        <v>111</v>
      </c>
      <c r="I22" s="112" t="s">
        <v>112</v>
      </c>
      <c r="J22" s="130" t="s">
        <v>326</v>
      </c>
      <c r="K22" s="112" t="s">
        <v>334</v>
      </c>
      <c r="L22" s="112" t="s">
        <v>335</v>
      </c>
      <c r="M22" s="112">
        <v>1</v>
      </c>
      <c r="N22" s="112" t="s">
        <v>310</v>
      </c>
      <c r="O22" s="112">
        <v>36</v>
      </c>
      <c r="P22" s="112"/>
      <c r="Q22" s="113">
        <v>60000</v>
      </c>
      <c r="R22" s="113"/>
      <c r="S22" s="114">
        <v>20000</v>
      </c>
      <c r="T22" s="112"/>
      <c r="U22" s="86">
        <f t="shared" si="0"/>
        <v>80000</v>
      </c>
      <c r="V22" s="85"/>
      <c r="W22" s="85"/>
      <c r="X22" s="88" t="s">
        <v>426</v>
      </c>
      <c r="Y22" s="85" t="s">
        <v>427</v>
      </c>
      <c r="Z22" s="85"/>
    </row>
    <row r="23" spans="1:26" s="89" customFormat="1" ht="27.6">
      <c r="A23" s="85" t="s">
        <v>386</v>
      </c>
      <c r="B23" s="88" t="s">
        <v>302</v>
      </c>
      <c r="C23" s="85">
        <v>2021</v>
      </c>
      <c r="D23" s="85"/>
      <c r="E23" s="85"/>
      <c r="F23" s="85"/>
      <c r="G23" s="85"/>
      <c r="H23" s="85" t="s">
        <v>111</v>
      </c>
      <c r="I23" s="85" t="s">
        <v>112</v>
      </c>
      <c r="J23" s="128" t="s">
        <v>326</v>
      </c>
      <c r="K23" s="85" t="s">
        <v>337</v>
      </c>
      <c r="L23" s="85" t="s">
        <v>338</v>
      </c>
      <c r="M23" s="85">
        <v>1</v>
      </c>
      <c r="N23" s="85" t="s">
        <v>310</v>
      </c>
      <c r="O23" s="85">
        <v>12</v>
      </c>
      <c r="P23" s="85"/>
      <c r="Q23" s="86">
        <v>479027.95</v>
      </c>
      <c r="R23" s="86"/>
      <c r="S23" s="86"/>
      <c r="T23" s="85"/>
      <c r="U23" s="86">
        <f t="shared" si="0"/>
        <v>479027.95</v>
      </c>
      <c r="V23" s="85"/>
      <c r="W23" s="85"/>
      <c r="X23" s="88" t="s">
        <v>304</v>
      </c>
      <c r="Y23" s="85" t="s">
        <v>305</v>
      </c>
      <c r="Z23" s="85"/>
    </row>
    <row r="24" spans="1:26" s="89" customFormat="1" ht="27.6">
      <c r="A24" s="85" t="s">
        <v>387</v>
      </c>
      <c r="B24" s="88" t="s">
        <v>302</v>
      </c>
      <c r="C24" s="85">
        <v>2021</v>
      </c>
      <c r="D24" s="85"/>
      <c r="E24" s="85"/>
      <c r="F24" s="85"/>
      <c r="G24" s="85"/>
      <c r="H24" s="85" t="s">
        <v>111</v>
      </c>
      <c r="I24" s="85" t="s">
        <v>112</v>
      </c>
      <c r="J24" s="128" t="s">
        <v>326</v>
      </c>
      <c r="K24" s="85" t="s">
        <v>337</v>
      </c>
      <c r="L24" s="85" t="s">
        <v>340</v>
      </c>
      <c r="M24" s="85">
        <v>1</v>
      </c>
      <c r="N24" s="85" t="s">
        <v>310</v>
      </c>
      <c r="O24" s="85">
        <v>12</v>
      </c>
      <c r="P24" s="85"/>
      <c r="Q24" s="86">
        <v>245748.39</v>
      </c>
      <c r="R24" s="86"/>
      <c r="S24" s="86"/>
      <c r="T24" s="85"/>
      <c r="U24" s="86">
        <f t="shared" si="0"/>
        <v>245748.39</v>
      </c>
      <c r="V24" s="85"/>
      <c r="W24" s="85"/>
      <c r="X24" s="88" t="s">
        <v>304</v>
      </c>
      <c r="Y24" s="85" t="s">
        <v>305</v>
      </c>
      <c r="Z24" s="85"/>
    </row>
    <row r="25" spans="1:26" s="89" customFormat="1" ht="27.6">
      <c r="A25" s="85" t="s">
        <v>388</v>
      </c>
      <c r="B25" s="88" t="s">
        <v>302</v>
      </c>
      <c r="C25" s="85">
        <v>2023</v>
      </c>
      <c r="D25" s="85">
        <v>2023</v>
      </c>
      <c r="E25" s="85"/>
      <c r="F25" s="85"/>
      <c r="G25" s="85"/>
      <c r="H25" s="85" t="s">
        <v>111</v>
      </c>
      <c r="I25" s="85" t="s">
        <v>112</v>
      </c>
      <c r="J25" s="128" t="s">
        <v>326</v>
      </c>
      <c r="K25" s="85" t="s">
        <v>342</v>
      </c>
      <c r="L25" s="85" t="s">
        <v>343</v>
      </c>
      <c r="M25" s="85">
        <v>1</v>
      </c>
      <c r="N25" s="85" t="s">
        <v>500</v>
      </c>
      <c r="O25" s="90">
        <v>24</v>
      </c>
      <c r="P25" s="85"/>
      <c r="Q25" s="86">
        <v>550000</v>
      </c>
      <c r="R25" s="86"/>
      <c r="S25" s="87">
        <v>550000</v>
      </c>
      <c r="T25" s="85"/>
      <c r="U25" s="86">
        <f t="shared" si="0"/>
        <v>1100000</v>
      </c>
      <c r="V25" s="85"/>
      <c r="W25" s="85"/>
      <c r="X25" s="88" t="s">
        <v>304</v>
      </c>
      <c r="Y25" s="85" t="s">
        <v>305</v>
      </c>
      <c r="Z25" s="85"/>
    </row>
    <row r="26" spans="1:26" s="89" customFormat="1" ht="29.25" customHeight="1">
      <c r="A26" s="85" t="s">
        <v>389</v>
      </c>
      <c r="B26" s="88" t="s">
        <v>302</v>
      </c>
      <c r="C26" s="85">
        <v>2023</v>
      </c>
      <c r="D26" s="85">
        <v>2023</v>
      </c>
      <c r="E26" s="85"/>
      <c r="F26" s="85"/>
      <c r="G26" s="85"/>
      <c r="H26" s="85" t="s">
        <v>111</v>
      </c>
      <c r="I26" s="85" t="s">
        <v>112</v>
      </c>
      <c r="J26" s="128" t="s">
        <v>326</v>
      </c>
      <c r="K26" s="85" t="s">
        <v>345</v>
      </c>
      <c r="L26" s="85" t="s">
        <v>346</v>
      </c>
      <c r="M26" s="85">
        <v>1</v>
      </c>
      <c r="N26" s="85" t="s">
        <v>500</v>
      </c>
      <c r="O26" s="85">
        <v>24</v>
      </c>
      <c r="P26" s="85"/>
      <c r="Q26" s="86">
        <v>100000</v>
      </c>
      <c r="R26" s="86"/>
      <c r="S26" s="87">
        <v>100000</v>
      </c>
      <c r="T26" s="85"/>
      <c r="U26" s="86">
        <f t="shared" si="0"/>
        <v>200000</v>
      </c>
      <c r="V26" s="85"/>
      <c r="W26" s="85"/>
      <c r="X26" s="88" t="s">
        <v>503</v>
      </c>
      <c r="Y26" s="85" t="s">
        <v>502</v>
      </c>
      <c r="Z26" s="85"/>
    </row>
    <row r="27" spans="1:26" s="89" customFormat="1" ht="27.75" customHeight="1">
      <c r="A27" s="85" t="s">
        <v>390</v>
      </c>
      <c r="B27" s="88" t="s">
        <v>302</v>
      </c>
      <c r="C27" s="85">
        <v>2023</v>
      </c>
      <c r="D27" s="85">
        <v>2023</v>
      </c>
      <c r="E27" s="85"/>
      <c r="F27" s="85"/>
      <c r="G27" s="85"/>
      <c r="H27" s="85" t="s">
        <v>111</v>
      </c>
      <c r="I27" s="85" t="s">
        <v>112</v>
      </c>
      <c r="J27" s="128" t="s">
        <v>326</v>
      </c>
      <c r="K27" s="85" t="s">
        <v>348</v>
      </c>
      <c r="L27" s="85" t="s">
        <v>349</v>
      </c>
      <c r="M27" s="85">
        <v>1</v>
      </c>
      <c r="N27" s="85" t="s">
        <v>501</v>
      </c>
      <c r="O27" s="85">
        <v>24</v>
      </c>
      <c r="P27" s="85"/>
      <c r="Q27" s="86">
        <v>2000000</v>
      </c>
      <c r="R27" s="86"/>
      <c r="S27" s="86">
        <v>2000000</v>
      </c>
      <c r="T27" s="86"/>
      <c r="U27" s="86">
        <f t="shared" si="0"/>
        <v>4000000</v>
      </c>
      <c r="V27" s="86"/>
      <c r="W27" s="85"/>
      <c r="X27" s="88" t="s">
        <v>503</v>
      </c>
      <c r="Y27" s="85" t="s">
        <v>502</v>
      </c>
      <c r="Z27" s="85"/>
    </row>
    <row r="28" spans="1:26" s="89" customFormat="1" ht="27.6">
      <c r="A28" s="85" t="s">
        <v>391</v>
      </c>
      <c r="B28" s="88" t="s">
        <v>302</v>
      </c>
      <c r="C28" s="85">
        <v>2022</v>
      </c>
      <c r="D28" s="85"/>
      <c r="E28" s="85"/>
      <c r="F28" s="85"/>
      <c r="G28" s="85"/>
      <c r="H28" s="85" t="s">
        <v>111</v>
      </c>
      <c r="I28" s="85" t="s">
        <v>112</v>
      </c>
      <c r="J28" s="128" t="s">
        <v>326</v>
      </c>
      <c r="K28" s="85">
        <v>331900008</v>
      </c>
      <c r="L28" s="85" t="s">
        <v>358</v>
      </c>
      <c r="M28" s="85">
        <v>1</v>
      </c>
      <c r="N28" s="85" t="s">
        <v>310</v>
      </c>
      <c r="O28" s="85">
        <v>12</v>
      </c>
      <c r="P28" s="85"/>
      <c r="Q28" s="86">
        <v>1084198.48</v>
      </c>
      <c r="R28" s="86"/>
      <c r="S28" s="86">
        <v>1200000</v>
      </c>
      <c r="T28" s="85"/>
      <c r="U28" s="86">
        <f t="shared" si="0"/>
        <v>2284198.48</v>
      </c>
      <c r="V28" s="85"/>
      <c r="W28" s="85"/>
      <c r="X28" s="88" t="s">
        <v>304</v>
      </c>
      <c r="Y28" s="85" t="s">
        <v>305</v>
      </c>
      <c r="Z28" s="85"/>
    </row>
    <row r="29" spans="1:26" s="89" customFormat="1" ht="27.6">
      <c r="A29" s="85" t="s">
        <v>327</v>
      </c>
      <c r="B29" s="88" t="s">
        <v>302</v>
      </c>
      <c r="C29" s="85">
        <v>2023</v>
      </c>
      <c r="D29" s="85"/>
      <c r="E29" s="85"/>
      <c r="F29" s="85"/>
      <c r="G29" s="85"/>
      <c r="H29" s="85" t="s">
        <v>111</v>
      </c>
      <c r="I29" s="85" t="s">
        <v>112</v>
      </c>
      <c r="J29" s="128" t="s">
        <v>326</v>
      </c>
      <c r="K29" s="85" t="s">
        <v>434</v>
      </c>
      <c r="L29" s="85" t="s">
        <v>359</v>
      </c>
      <c r="M29" s="85">
        <v>1</v>
      </c>
      <c r="N29" s="85" t="s">
        <v>310</v>
      </c>
      <c r="O29" s="85">
        <v>22</v>
      </c>
      <c r="P29" s="85"/>
      <c r="Q29" s="86">
        <v>1330843</v>
      </c>
      <c r="R29" s="86"/>
      <c r="S29" s="86">
        <v>1100000</v>
      </c>
      <c r="T29" s="85"/>
      <c r="U29" s="86">
        <f t="shared" si="0"/>
        <v>2430843</v>
      </c>
      <c r="V29" s="85"/>
      <c r="W29" s="85"/>
      <c r="X29" s="88" t="s">
        <v>503</v>
      </c>
      <c r="Y29" s="85" t="s">
        <v>502</v>
      </c>
      <c r="Z29" s="85"/>
    </row>
    <row r="30" spans="1:26" s="89" customFormat="1" ht="27.6">
      <c r="A30" s="85" t="s">
        <v>330</v>
      </c>
      <c r="B30" s="88" t="s">
        <v>302</v>
      </c>
      <c r="C30" s="85">
        <v>2022</v>
      </c>
      <c r="D30" s="85"/>
      <c r="E30" s="85"/>
      <c r="F30" s="85"/>
      <c r="G30" s="85"/>
      <c r="H30" s="85" t="s">
        <v>111</v>
      </c>
      <c r="I30" s="85" t="s">
        <v>112</v>
      </c>
      <c r="J30" s="128" t="s">
        <v>326</v>
      </c>
      <c r="K30" s="85" t="s">
        <v>438</v>
      </c>
      <c r="L30" s="85" t="s">
        <v>360</v>
      </c>
      <c r="M30" s="85">
        <v>1</v>
      </c>
      <c r="N30" s="85" t="s">
        <v>310</v>
      </c>
      <c r="O30" s="85">
        <v>24</v>
      </c>
      <c r="P30" s="85"/>
      <c r="Q30" s="86">
        <v>34000</v>
      </c>
      <c r="R30" s="86"/>
      <c r="S30" s="86">
        <v>24000</v>
      </c>
      <c r="T30" s="85"/>
      <c r="U30" s="86">
        <f t="shared" si="0"/>
        <v>58000</v>
      </c>
      <c r="V30" s="85"/>
      <c r="W30" s="85"/>
      <c r="X30" s="88" t="s">
        <v>304</v>
      </c>
      <c r="Y30" s="85" t="s">
        <v>305</v>
      </c>
      <c r="Z30" s="85"/>
    </row>
    <row r="31" spans="1:26" s="89" customFormat="1" ht="27.6">
      <c r="A31" s="85" t="s">
        <v>333</v>
      </c>
      <c r="B31" s="88" t="s">
        <v>302</v>
      </c>
      <c r="C31" s="85">
        <v>2021</v>
      </c>
      <c r="D31" s="85"/>
      <c r="E31" s="91"/>
      <c r="F31" s="91"/>
      <c r="G31" s="91"/>
      <c r="H31" s="85" t="s">
        <v>111</v>
      </c>
      <c r="I31" s="85" t="s">
        <v>112</v>
      </c>
      <c r="J31" s="128" t="s">
        <v>326</v>
      </c>
      <c r="K31" s="91" t="s">
        <v>437</v>
      </c>
      <c r="L31" s="91" t="s">
        <v>361</v>
      </c>
      <c r="M31" s="85">
        <v>1</v>
      </c>
      <c r="N31" s="85" t="s">
        <v>310</v>
      </c>
      <c r="O31" s="91">
        <v>36</v>
      </c>
      <c r="P31" s="91"/>
      <c r="Q31" s="86">
        <v>55000</v>
      </c>
      <c r="R31" s="86"/>
      <c r="S31" s="86">
        <v>20000</v>
      </c>
      <c r="T31" s="91"/>
      <c r="U31" s="86">
        <f t="shared" si="0"/>
        <v>75000</v>
      </c>
      <c r="V31" s="91"/>
      <c r="W31" s="91"/>
      <c r="X31" s="88" t="s">
        <v>304</v>
      </c>
      <c r="Y31" s="85" t="s">
        <v>305</v>
      </c>
      <c r="Z31" s="91"/>
    </row>
    <row r="32" spans="1:26" s="89" customFormat="1" ht="27.6">
      <c r="A32" s="85" t="s">
        <v>336</v>
      </c>
      <c r="B32" s="88" t="s">
        <v>302</v>
      </c>
      <c r="C32" s="85">
        <v>2022</v>
      </c>
      <c r="D32" s="85"/>
      <c r="E32" s="91"/>
      <c r="F32" s="91"/>
      <c r="G32" s="91"/>
      <c r="H32" s="85" t="s">
        <v>111</v>
      </c>
      <c r="I32" s="85" t="s">
        <v>112</v>
      </c>
      <c r="J32" s="128" t="s">
        <v>326</v>
      </c>
      <c r="K32" s="85" t="s">
        <v>434</v>
      </c>
      <c r="L32" s="91" t="s">
        <v>362</v>
      </c>
      <c r="M32" s="85">
        <v>1</v>
      </c>
      <c r="N32" s="85" t="s">
        <v>310</v>
      </c>
      <c r="O32" s="91">
        <v>24</v>
      </c>
      <c r="P32" s="91"/>
      <c r="Q32" s="86">
        <v>600000</v>
      </c>
      <c r="R32" s="86"/>
      <c r="S32" s="86">
        <v>500000</v>
      </c>
      <c r="T32" s="91"/>
      <c r="U32" s="86">
        <f t="shared" si="0"/>
        <v>1100000</v>
      </c>
      <c r="V32" s="91"/>
      <c r="W32" s="91"/>
      <c r="X32" s="88" t="s">
        <v>503</v>
      </c>
      <c r="Y32" s="85" t="s">
        <v>502</v>
      </c>
      <c r="Z32" s="91"/>
    </row>
    <row r="33" spans="1:26" s="89" customFormat="1" ht="55.2">
      <c r="A33" s="85" t="s">
        <v>339</v>
      </c>
      <c r="B33" s="88" t="s">
        <v>302</v>
      </c>
      <c r="C33" s="85">
        <v>2023</v>
      </c>
      <c r="D33" s="85">
        <v>2023</v>
      </c>
      <c r="E33" s="91"/>
      <c r="F33" s="91"/>
      <c r="G33" s="91"/>
      <c r="H33" s="85" t="s">
        <v>111</v>
      </c>
      <c r="I33" s="85" t="s">
        <v>112</v>
      </c>
      <c r="J33" s="128" t="s">
        <v>326</v>
      </c>
      <c r="K33" s="91" t="s">
        <v>436</v>
      </c>
      <c r="L33" s="91" t="s">
        <v>363</v>
      </c>
      <c r="M33" s="85">
        <v>1</v>
      </c>
      <c r="N33" s="85" t="s">
        <v>310</v>
      </c>
      <c r="O33" s="91">
        <v>12</v>
      </c>
      <c r="P33" s="91"/>
      <c r="Q33" s="86">
        <v>230000</v>
      </c>
      <c r="R33" s="86"/>
      <c r="S33" s="92"/>
      <c r="T33" s="91"/>
      <c r="U33" s="86">
        <f t="shared" si="0"/>
        <v>230000</v>
      </c>
      <c r="V33" s="91"/>
      <c r="W33" s="91"/>
      <c r="X33" s="88" t="s">
        <v>304</v>
      </c>
      <c r="Y33" s="85" t="s">
        <v>305</v>
      </c>
      <c r="Z33" s="91"/>
    </row>
    <row r="34" spans="1:26" s="89" customFormat="1" ht="27.6">
      <c r="A34" s="85" t="s">
        <v>341</v>
      </c>
      <c r="B34" s="88" t="s">
        <v>302</v>
      </c>
      <c r="C34" s="85">
        <v>2023</v>
      </c>
      <c r="D34" s="85">
        <v>2023</v>
      </c>
      <c r="E34" s="91"/>
      <c r="F34" s="91"/>
      <c r="G34" s="91"/>
      <c r="H34" s="85" t="s">
        <v>111</v>
      </c>
      <c r="I34" s="85" t="s">
        <v>112</v>
      </c>
      <c r="J34" s="128" t="s">
        <v>326</v>
      </c>
      <c r="K34" s="91" t="s">
        <v>435</v>
      </c>
      <c r="L34" s="91" t="s">
        <v>366</v>
      </c>
      <c r="M34" s="85">
        <v>1</v>
      </c>
      <c r="N34" s="85" t="s">
        <v>310</v>
      </c>
      <c r="O34" s="91">
        <v>24</v>
      </c>
      <c r="P34" s="91"/>
      <c r="Q34" s="86">
        <v>30000</v>
      </c>
      <c r="R34" s="86"/>
      <c r="S34" s="86">
        <v>30000</v>
      </c>
      <c r="T34" s="91"/>
      <c r="U34" s="86">
        <f t="shared" si="0"/>
        <v>60000</v>
      </c>
      <c r="V34" s="91"/>
      <c r="W34" s="91"/>
      <c r="X34" s="88" t="s">
        <v>304</v>
      </c>
      <c r="Y34" s="85" t="s">
        <v>305</v>
      </c>
      <c r="Z34" s="91"/>
    </row>
    <row r="35" spans="1:26" s="89" customFormat="1" ht="27.6">
      <c r="A35" s="85" t="s">
        <v>344</v>
      </c>
      <c r="B35" s="88" t="s">
        <v>302</v>
      </c>
      <c r="C35" s="85">
        <v>2023</v>
      </c>
      <c r="D35" s="85">
        <v>2023</v>
      </c>
      <c r="E35" s="91"/>
      <c r="F35" s="91"/>
      <c r="G35" s="91"/>
      <c r="H35" s="85" t="s">
        <v>111</v>
      </c>
      <c r="I35" s="85" t="s">
        <v>112</v>
      </c>
      <c r="J35" s="128" t="s">
        <v>326</v>
      </c>
      <c r="K35" s="91" t="s">
        <v>436</v>
      </c>
      <c r="L35" s="91" t="s">
        <v>367</v>
      </c>
      <c r="M35" s="85">
        <v>1</v>
      </c>
      <c r="N35" s="85" t="s">
        <v>310</v>
      </c>
      <c r="O35" s="91">
        <v>12</v>
      </c>
      <c r="P35" s="91"/>
      <c r="Q35" s="86">
        <v>60000</v>
      </c>
      <c r="R35" s="86"/>
      <c r="S35" s="92"/>
      <c r="T35" s="91"/>
      <c r="U35" s="86">
        <f t="shared" si="0"/>
        <v>60000</v>
      </c>
      <c r="V35" s="91"/>
      <c r="W35" s="91"/>
      <c r="X35" s="88" t="s">
        <v>304</v>
      </c>
      <c r="Y35" s="85" t="s">
        <v>305</v>
      </c>
      <c r="Z35" s="91"/>
    </row>
    <row r="36" spans="1:26" s="89" customFormat="1" ht="27.6">
      <c r="A36" s="85" t="s">
        <v>347</v>
      </c>
      <c r="B36" s="88" t="s">
        <v>302</v>
      </c>
      <c r="C36" s="85">
        <v>2023</v>
      </c>
      <c r="D36" s="85">
        <v>2023</v>
      </c>
      <c r="E36" s="91"/>
      <c r="F36" s="91"/>
      <c r="G36" s="91"/>
      <c r="H36" s="85" t="s">
        <v>111</v>
      </c>
      <c r="I36" s="85" t="s">
        <v>112</v>
      </c>
      <c r="J36" s="128" t="s">
        <v>326</v>
      </c>
      <c r="K36" s="91" t="s">
        <v>436</v>
      </c>
      <c r="L36" s="91" t="s">
        <v>364</v>
      </c>
      <c r="M36" s="85">
        <v>1</v>
      </c>
      <c r="N36" s="85" t="s">
        <v>310</v>
      </c>
      <c r="O36" s="91">
        <v>12</v>
      </c>
      <c r="P36" s="91"/>
      <c r="Q36" s="86">
        <v>50000</v>
      </c>
      <c r="R36" s="86"/>
      <c r="S36" s="92"/>
      <c r="T36" s="91"/>
      <c r="U36" s="86">
        <f t="shared" si="0"/>
        <v>50000</v>
      </c>
      <c r="V36" s="91"/>
      <c r="W36" s="91"/>
      <c r="X36" s="88" t="s">
        <v>304</v>
      </c>
      <c r="Y36" s="85" t="s">
        <v>305</v>
      </c>
      <c r="Z36" s="91"/>
    </row>
    <row r="37" spans="1:26" s="89" customFormat="1" ht="27.6">
      <c r="A37" s="85" t="s">
        <v>392</v>
      </c>
      <c r="B37" s="88" t="s">
        <v>302</v>
      </c>
      <c r="C37" s="85">
        <v>2023</v>
      </c>
      <c r="D37" s="85">
        <v>2023</v>
      </c>
      <c r="E37" s="91"/>
      <c r="F37" s="91"/>
      <c r="G37" s="91"/>
      <c r="H37" s="85" t="s">
        <v>111</v>
      </c>
      <c r="I37" s="85" t="s">
        <v>112</v>
      </c>
      <c r="J37" s="128" t="s">
        <v>326</v>
      </c>
      <c r="K37" s="91" t="s">
        <v>436</v>
      </c>
      <c r="L37" s="91" t="s">
        <v>368</v>
      </c>
      <c r="M37" s="85">
        <v>1</v>
      </c>
      <c r="N37" s="85" t="s">
        <v>310</v>
      </c>
      <c r="O37" s="91">
        <v>12</v>
      </c>
      <c r="P37" s="91"/>
      <c r="Q37" s="86">
        <v>65000</v>
      </c>
      <c r="R37" s="86"/>
      <c r="S37" s="92"/>
      <c r="T37" s="91"/>
      <c r="U37" s="86">
        <f t="shared" si="0"/>
        <v>65000</v>
      </c>
      <c r="V37" s="91"/>
      <c r="W37" s="91"/>
      <c r="X37" s="88" t="s">
        <v>304</v>
      </c>
      <c r="Y37" s="85" t="s">
        <v>305</v>
      </c>
      <c r="Z37" s="91"/>
    </row>
    <row r="38" spans="1:26" s="89" customFormat="1" ht="30.75" customHeight="1">
      <c r="A38" s="85" t="s">
        <v>393</v>
      </c>
      <c r="B38" s="88" t="s">
        <v>302</v>
      </c>
      <c r="C38" s="85">
        <v>2023</v>
      </c>
      <c r="D38" s="85">
        <v>2023</v>
      </c>
      <c r="E38" s="91"/>
      <c r="F38" s="91"/>
      <c r="G38" s="91"/>
      <c r="H38" s="85" t="s">
        <v>111</v>
      </c>
      <c r="I38" s="85" t="s">
        <v>112</v>
      </c>
      <c r="J38" s="128" t="s">
        <v>326</v>
      </c>
      <c r="K38" s="91" t="s">
        <v>439</v>
      </c>
      <c r="L38" s="91" t="s">
        <v>508</v>
      </c>
      <c r="M38" s="85">
        <v>1</v>
      </c>
      <c r="N38" s="85" t="s">
        <v>310</v>
      </c>
      <c r="O38" s="91">
        <v>12</v>
      </c>
      <c r="P38" s="91"/>
      <c r="Q38" s="86">
        <v>80000</v>
      </c>
      <c r="R38" s="86"/>
      <c r="S38" s="92"/>
      <c r="T38" s="91"/>
      <c r="U38" s="86">
        <f t="shared" si="0"/>
        <v>80000</v>
      </c>
      <c r="V38" s="91"/>
      <c r="W38" s="91"/>
      <c r="X38" s="88" t="s">
        <v>304</v>
      </c>
      <c r="Y38" s="85" t="s">
        <v>305</v>
      </c>
      <c r="Z38" s="91"/>
    </row>
    <row r="39" spans="1:26" s="89" customFormat="1" ht="27.6">
      <c r="A39" s="85" t="s">
        <v>394</v>
      </c>
      <c r="B39" s="88" t="s">
        <v>302</v>
      </c>
      <c r="C39" s="85">
        <v>2023</v>
      </c>
      <c r="D39" s="85">
        <v>2023</v>
      </c>
      <c r="E39" s="91"/>
      <c r="F39" s="91"/>
      <c r="G39" s="91"/>
      <c r="H39" s="85" t="s">
        <v>111</v>
      </c>
      <c r="I39" s="85" t="s">
        <v>112</v>
      </c>
      <c r="J39" s="128" t="s">
        <v>326</v>
      </c>
      <c r="K39" s="91" t="s">
        <v>440</v>
      </c>
      <c r="L39" s="91" t="s">
        <v>370</v>
      </c>
      <c r="M39" s="85">
        <v>1</v>
      </c>
      <c r="N39" s="85" t="s">
        <v>310</v>
      </c>
      <c r="O39" s="91">
        <v>12</v>
      </c>
      <c r="P39" s="91"/>
      <c r="Q39" s="86">
        <v>50000</v>
      </c>
      <c r="R39" s="86"/>
      <c r="S39" s="92"/>
      <c r="T39" s="91"/>
      <c r="U39" s="86">
        <f t="shared" si="0"/>
        <v>50000</v>
      </c>
      <c r="V39" s="91"/>
      <c r="W39" s="91"/>
      <c r="X39" s="88" t="s">
        <v>304</v>
      </c>
      <c r="Y39" s="85" t="s">
        <v>305</v>
      </c>
      <c r="Z39" s="91"/>
    </row>
    <row r="40" spans="1:26" s="89" customFormat="1" ht="27.6">
      <c r="A40" s="91" t="s">
        <v>394</v>
      </c>
      <c r="B40" s="88" t="s">
        <v>302</v>
      </c>
      <c r="C40" s="85">
        <v>2023</v>
      </c>
      <c r="D40" s="85">
        <v>2023</v>
      </c>
      <c r="E40" s="91"/>
      <c r="F40" s="91"/>
      <c r="G40" s="91"/>
      <c r="H40" s="85" t="s">
        <v>111</v>
      </c>
      <c r="I40" s="85" t="s">
        <v>112</v>
      </c>
      <c r="J40" s="128" t="s">
        <v>326</v>
      </c>
      <c r="K40" s="91" t="s">
        <v>441</v>
      </c>
      <c r="L40" s="91" t="s">
        <v>369</v>
      </c>
      <c r="M40" s="85">
        <v>1</v>
      </c>
      <c r="N40" s="85" t="s">
        <v>310</v>
      </c>
      <c r="O40" s="91">
        <v>12</v>
      </c>
      <c r="P40" s="91"/>
      <c r="Q40" s="86">
        <v>40000</v>
      </c>
      <c r="R40" s="86"/>
      <c r="S40" s="92"/>
      <c r="T40" s="91"/>
      <c r="U40" s="86">
        <f t="shared" si="0"/>
        <v>40000</v>
      </c>
      <c r="V40" s="91"/>
      <c r="W40" s="91"/>
      <c r="X40" s="88" t="s">
        <v>304</v>
      </c>
      <c r="Y40" s="85" t="s">
        <v>305</v>
      </c>
      <c r="Z40" s="91"/>
    </row>
    <row r="41" spans="1:26" s="89" customFormat="1" ht="27.6">
      <c r="A41" s="91" t="s">
        <v>395</v>
      </c>
      <c r="B41" s="88" t="s">
        <v>302</v>
      </c>
      <c r="C41" s="85">
        <v>2023</v>
      </c>
      <c r="D41" s="85">
        <v>2023</v>
      </c>
      <c r="E41" s="91"/>
      <c r="F41" s="91"/>
      <c r="G41" s="91"/>
      <c r="H41" s="85" t="s">
        <v>111</v>
      </c>
      <c r="I41" s="85" t="s">
        <v>112</v>
      </c>
      <c r="J41" s="128" t="s">
        <v>326</v>
      </c>
      <c r="K41" s="91" t="s">
        <v>442</v>
      </c>
      <c r="L41" s="91" t="s">
        <v>507</v>
      </c>
      <c r="M41" s="85">
        <v>1</v>
      </c>
      <c r="N41" s="85" t="s">
        <v>310</v>
      </c>
      <c r="O41" s="91">
        <v>12</v>
      </c>
      <c r="P41" s="91"/>
      <c r="Q41" s="86">
        <v>50000</v>
      </c>
      <c r="R41" s="86"/>
      <c r="S41" s="92"/>
      <c r="T41" s="91"/>
      <c r="U41" s="86">
        <f t="shared" si="0"/>
        <v>50000</v>
      </c>
      <c r="V41" s="91"/>
      <c r="W41" s="91"/>
      <c r="X41" s="88" t="s">
        <v>304</v>
      </c>
      <c r="Y41" s="85" t="s">
        <v>305</v>
      </c>
      <c r="Z41" s="91"/>
    </row>
    <row r="42" spans="1:26" s="89" customFormat="1" ht="27.6">
      <c r="A42" s="91" t="s">
        <v>396</v>
      </c>
      <c r="B42" s="88" t="s">
        <v>302</v>
      </c>
      <c r="C42" s="85">
        <v>2022</v>
      </c>
      <c r="D42" s="85"/>
      <c r="E42" s="91"/>
      <c r="F42" s="91"/>
      <c r="G42" s="91"/>
      <c r="H42" s="85" t="s">
        <v>111</v>
      </c>
      <c r="I42" s="85" t="s">
        <v>112</v>
      </c>
      <c r="J42" s="128" t="s">
        <v>326</v>
      </c>
      <c r="K42" s="85" t="s">
        <v>443</v>
      </c>
      <c r="L42" s="85" t="s">
        <v>356</v>
      </c>
      <c r="M42" s="85">
        <v>1</v>
      </c>
      <c r="N42" s="85" t="s">
        <v>310</v>
      </c>
      <c r="O42" s="91">
        <v>48</v>
      </c>
      <c r="P42" s="91"/>
      <c r="Q42" s="86">
        <v>15000000</v>
      </c>
      <c r="R42" s="86"/>
      <c r="S42" s="86">
        <v>15000000</v>
      </c>
      <c r="T42" s="86">
        <v>15000000</v>
      </c>
      <c r="U42" s="86">
        <f t="shared" si="0"/>
        <v>45000000</v>
      </c>
      <c r="V42" s="91"/>
      <c r="W42" s="91"/>
      <c r="X42" s="88" t="s">
        <v>304</v>
      </c>
      <c r="Y42" s="85" t="s">
        <v>305</v>
      </c>
      <c r="Z42" s="91"/>
    </row>
    <row r="43" spans="1:26" s="89" customFormat="1" ht="27.6">
      <c r="A43" s="91" t="s">
        <v>397</v>
      </c>
      <c r="B43" s="88" t="s">
        <v>302</v>
      </c>
      <c r="C43" s="85">
        <v>2022</v>
      </c>
      <c r="D43" s="85"/>
      <c r="E43" s="91"/>
      <c r="F43" s="91"/>
      <c r="G43" s="91"/>
      <c r="H43" s="85" t="s">
        <v>111</v>
      </c>
      <c r="I43" s="85" t="s">
        <v>112</v>
      </c>
      <c r="J43" s="128" t="s">
        <v>326</v>
      </c>
      <c r="K43" s="85" t="s">
        <v>444</v>
      </c>
      <c r="L43" s="85" t="s">
        <v>371</v>
      </c>
      <c r="M43" s="85">
        <v>1</v>
      </c>
      <c r="N43" s="85" t="s">
        <v>310</v>
      </c>
      <c r="O43" s="91">
        <v>48</v>
      </c>
      <c r="P43" s="91"/>
      <c r="Q43" s="86">
        <v>3000000</v>
      </c>
      <c r="R43" s="86"/>
      <c r="S43" s="86">
        <v>3000000</v>
      </c>
      <c r="T43" s="86">
        <v>3000000</v>
      </c>
      <c r="U43" s="86">
        <f t="shared" si="0"/>
        <v>9000000</v>
      </c>
      <c r="V43" s="91"/>
      <c r="W43" s="91"/>
      <c r="X43" s="88" t="s">
        <v>304</v>
      </c>
      <c r="Y43" s="85" t="s">
        <v>305</v>
      </c>
      <c r="Z43" s="91"/>
    </row>
    <row r="44" spans="1:26" s="89" customFormat="1" ht="27.6">
      <c r="A44" s="91" t="s">
        <v>399</v>
      </c>
      <c r="B44" s="88" t="s">
        <v>302</v>
      </c>
      <c r="C44" s="85">
        <v>2022</v>
      </c>
      <c r="D44" s="85"/>
      <c r="E44" s="91"/>
      <c r="F44" s="91"/>
      <c r="G44" s="91"/>
      <c r="H44" s="85" t="s">
        <v>111</v>
      </c>
      <c r="I44" s="85" t="s">
        <v>112</v>
      </c>
      <c r="J44" s="128" t="s">
        <v>326</v>
      </c>
      <c r="K44" s="85" t="s">
        <v>444</v>
      </c>
      <c r="L44" s="85" t="s">
        <v>372</v>
      </c>
      <c r="M44" s="85">
        <v>1</v>
      </c>
      <c r="N44" s="85" t="s">
        <v>310</v>
      </c>
      <c r="O44" s="91">
        <v>48</v>
      </c>
      <c r="P44" s="91"/>
      <c r="Q44" s="86">
        <v>2500000</v>
      </c>
      <c r="R44" s="86"/>
      <c r="S44" s="86">
        <v>2500000</v>
      </c>
      <c r="T44" s="86">
        <v>2500000</v>
      </c>
      <c r="U44" s="86">
        <f t="shared" si="0"/>
        <v>7500000</v>
      </c>
      <c r="V44" s="91"/>
      <c r="W44" s="91"/>
      <c r="X44" s="88" t="s">
        <v>304</v>
      </c>
      <c r="Y44" s="85" t="s">
        <v>305</v>
      </c>
      <c r="Z44" s="91"/>
    </row>
    <row r="45" spans="1:26" s="89" customFormat="1" ht="27.6">
      <c r="A45" s="91" t="s">
        <v>398</v>
      </c>
      <c r="B45" s="88" t="s">
        <v>302</v>
      </c>
      <c r="C45" s="85">
        <v>2022</v>
      </c>
      <c r="D45" s="85"/>
      <c r="E45" s="91"/>
      <c r="F45" s="91"/>
      <c r="G45" s="91"/>
      <c r="H45" s="85" t="s">
        <v>111</v>
      </c>
      <c r="I45" s="85" t="s">
        <v>112</v>
      </c>
      <c r="J45" s="128" t="s">
        <v>326</v>
      </c>
      <c r="K45" s="91" t="s">
        <v>445</v>
      </c>
      <c r="L45" s="85" t="s">
        <v>357</v>
      </c>
      <c r="M45" s="85">
        <v>1</v>
      </c>
      <c r="N45" s="85" t="s">
        <v>310</v>
      </c>
      <c r="O45" s="91">
        <v>60</v>
      </c>
      <c r="P45" s="91"/>
      <c r="Q45" s="86">
        <v>8168323</v>
      </c>
      <c r="R45" s="86"/>
      <c r="S45" s="86">
        <v>8168323</v>
      </c>
      <c r="T45" s="86">
        <v>8168323</v>
      </c>
      <c r="U45" s="86">
        <f t="shared" si="0"/>
        <v>24504969</v>
      </c>
      <c r="V45" s="91"/>
      <c r="W45" s="91"/>
      <c r="X45" s="88" t="s">
        <v>304</v>
      </c>
      <c r="Y45" s="85" t="s">
        <v>305</v>
      </c>
      <c r="Z45" s="91"/>
    </row>
    <row r="46" spans="1:26" s="89" customFormat="1" ht="27.6">
      <c r="A46" s="91" t="s">
        <v>400</v>
      </c>
      <c r="B46" s="88" t="s">
        <v>302</v>
      </c>
      <c r="C46" s="85">
        <v>2022</v>
      </c>
      <c r="D46" s="85"/>
      <c r="E46" s="91"/>
      <c r="F46" s="91"/>
      <c r="G46" s="91"/>
      <c r="H46" s="85" t="s">
        <v>111</v>
      </c>
      <c r="I46" s="85" t="s">
        <v>112</v>
      </c>
      <c r="J46" s="128" t="s">
        <v>326</v>
      </c>
      <c r="K46" s="91" t="s">
        <v>453</v>
      </c>
      <c r="L46" s="85" t="s">
        <v>433</v>
      </c>
      <c r="M46" s="85">
        <v>1</v>
      </c>
      <c r="N46" s="85" t="s">
        <v>310</v>
      </c>
      <c r="O46" s="91">
        <v>60</v>
      </c>
      <c r="P46" s="91"/>
      <c r="Q46" s="86">
        <v>9115000</v>
      </c>
      <c r="R46" s="86"/>
      <c r="S46" s="86">
        <v>9115000</v>
      </c>
      <c r="T46" s="86">
        <v>9115000</v>
      </c>
      <c r="U46" s="86">
        <f t="shared" si="0"/>
        <v>27345000</v>
      </c>
      <c r="V46" s="91"/>
      <c r="W46" s="91"/>
      <c r="X46" s="88" t="s">
        <v>304</v>
      </c>
      <c r="Y46" s="85" t="s">
        <v>305</v>
      </c>
      <c r="Z46" s="91"/>
    </row>
    <row r="47" spans="1:26" s="89" customFormat="1" ht="27.6">
      <c r="A47" s="91" t="s">
        <v>428</v>
      </c>
      <c r="B47" s="88" t="s">
        <v>302</v>
      </c>
      <c r="C47" s="85">
        <v>2023</v>
      </c>
      <c r="D47" s="85">
        <v>2023</v>
      </c>
      <c r="E47" s="91"/>
      <c r="F47" s="91"/>
      <c r="G47" s="91"/>
      <c r="H47" s="85" t="s">
        <v>111</v>
      </c>
      <c r="I47" s="85" t="s">
        <v>112</v>
      </c>
      <c r="J47" s="128" t="s">
        <v>326</v>
      </c>
      <c r="K47" s="91" t="s">
        <v>446</v>
      </c>
      <c r="L47" s="85" t="s">
        <v>447</v>
      </c>
      <c r="M47" s="85">
        <v>1</v>
      </c>
      <c r="N47" s="85" t="s">
        <v>310</v>
      </c>
      <c r="O47" s="91">
        <v>24</v>
      </c>
      <c r="P47" s="91"/>
      <c r="Q47" s="86">
        <v>526000</v>
      </c>
      <c r="R47" s="86"/>
      <c r="S47" s="86">
        <v>526000</v>
      </c>
      <c r="T47" s="91"/>
      <c r="U47" s="86">
        <f t="shared" si="0"/>
        <v>1052000</v>
      </c>
      <c r="V47" s="91"/>
      <c r="W47" s="91"/>
      <c r="X47" s="88" t="s">
        <v>304</v>
      </c>
      <c r="Y47" s="85" t="s">
        <v>305</v>
      </c>
      <c r="Z47" s="91"/>
    </row>
    <row r="48" spans="1:26" s="89" customFormat="1" ht="27.6">
      <c r="A48" s="91" t="s">
        <v>429</v>
      </c>
      <c r="B48" s="88" t="s">
        <v>302</v>
      </c>
      <c r="C48" s="85">
        <v>2023</v>
      </c>
      <c r="D48" s="85">
        <v>2023</v>
      </c>
      <c r="E48" s="91"/>
      <c r="F48" s="91"/>
      <c r="G48" s="91"/>
      <c r="H48" s="85" t="s">
        <v>111</v>
      </c>
      <c r="I48" s="85" t="s">
        <v>112</v>
      </c>
      <c r="J48" s="128" t="s">
        <v>326</v>
      </c>
      <c r="K48" s="91" t="s">
        <v>449</v>
      </c>
      <c r="L48" s="85" t="s">
        <v>448</v>
      </c>
      <c r="M48" s="85">
        <v>1</v>
      </c>
      <c r="N48" s="85" t="s">
        <v>310</v>
      </c>
      <c r="O48" s="91">
        <v>24</v>
      </c>
      <c r="P48" s="91"/>
      <c r="Q48" s="86">
        <v>138000</v>
      </c>
      <c r="R48" s="86"/>
      <c r="S48" s="86">
        <v>138000</v>
      </c>
      <c r="T48" s="91"/>
      <c r="U48" s="86">
        <f t="shared" si="0"/>
        <v>276000</v>
      </c>
      <c r="V48" s="91"/>
      <c r="W48" s="91"/>
      <c r="X48" s="88" t="s">
        <v>304</v>
      </c>
      <c r="Y48" s="85" t="s">
        <v>305</v>
      </c>
      <c r="Z48" s="91"/>
    </row>
    <row r="49" spans="1:136" s="89" customFormat="1" ht="27.6">
      <c r="A49" s="91" t="s">
        <v>430</v>
      </c>
      <c r="B49" s="88" t="s">
        <v>302</v>
      </c>
      <c r="C49" s="85">
        <v>2022</v>
      </c>
      <c r="D49" s="85"/>
      <c r="E49" s="91"/>
      <c r="F49" s="91"/>
      <c r="G49" s="91"/>
      <c r="H49" s="85" t="s">
        <v>111</v>
      </c>
      <c r="I49" s="85" t="s">
        <v>112</v>
      </c>
      <c r="J49" s="128" t="s">
        <v>326</v>
      </c>
      <c r="K49" s="91" t="s">
        <v>451</v>
      </c>
      <c r="L49" s="85" t="s">
        <v>450</v>
      </c>
      <c r="M49" s="85">
        <v>1</v>
      </c>
      <c r="N49" s="85" t="s">
        <v>310</v>
      </c>
      <c r="O49" s="91">
        <v>36</v>
      </c>
      <c r="P49" s="91"/>
      <c r="Q49" s="86">
        <v>1372000</v>
      </c>
      <c r="R49" s="86"/>
      <c r="S49" s="86">
        <v>1372000</v>
      </c>
      <c r="T49" s="86">
        <v>1372000</v>
      </c>
      <c r="U49" s="86">
        <f t="shared" si="0"/>
        <v>4116000</v>
      </c>
      <c r="V49" s="91"/>
      <c r="W49" s="91"/>
      <c r="X49" s="88" t="s">
        <v>304</v>
      </c>
      <c r="Y49" s="85" t="s">
        <v>305</v>
      </c>
      <c r="Z49" s="91"/>
    </row>
    <row r="50" spans="1:136" s="89" customFormat="1" ht="27.6">
      <c r="A50" s="91" t="s">
        <v>431</v>
      </c>
      <c r="B50" s="88" t="s">
        <v>302</v>
      </c>
      <c r="C50" s="85">
        <v>2023</v>
      </c>
      <c r="D50" s="85">
        <v>2023</v>
      </c>
      <c r="E50" s="91"/>
      <c r="F50" s="91"/>
      <c r="G50" s="91"/>
      <c r="H50" s="85" t="s">
        <v>111</v>
      </c>
      <c r="I50" s="85" t="s">
        <v>112</v>
      </c>
      <c r="J50" s="128" t="s">
        <v>326</v>
      </c>
      <c r="K50" s="91" t="s">
        <v>452</v>
      </c>
      <c r="L50" s="128" t="s">
        <v>454</v>
      </c>
      <c r="M50" s="85">
        <v>1</v>
      </c>
      <c r="N50" s="85" t="s">
        <v>310</v>
      </c>
      <c r="O50" s="91">
        <v>36</v>
      </c>
      <c r="P50" s="91"/>
      <c r="Q50" s="86">
        <v>450000</v>
      </c>
      <c r="R50" s="86"/>
      <c r="S50" s="86">
        <v>450000</v>
      </c>
      <c r="T50" s="86">
        <v>450000</v>
      </c>
      <c r="U50" s="86">
        <f t="shared" si="0"/>
        <v>1350000</v>
      </c>
      <c r="V50" s="91"/>
      <c r="W50" s="91"/>
      <c r="X50" s="88" t="s">
        <v>304</v>
      </c>
      <c r="Y50" s="85" t="s">
        <v>305</v>
      </c>
      <c r="Z50" s="91"/>
    </row>
    <row r="51" spans="1:136" s="131" customFormat="1" ht="41.4">
      <c r="A51" s="91" t="s">
        <v>432</v>
      </c>
      <c r="B51" s="88" t="s">
        <v>302</v>
      </c>
      <c r="C51" s="95">
        <v>2023</v>
      </c>
      <c r="D51" s="85">
        <v>2023</v>
      </c>
      <c r="E51" s="85" t="s">
        <v>479</v>
      </c>
      <c r="F51" s="85" t="s">
        <v>111</v>
      </c>
      <c r="G51" s="93"/>
      <c r="H51" s="85" t="s">
        <v>111</v>
      </c>
      <c r="I51" s="85" t="s">
        <v>112</v>
      </c>
      <c r="J51" s="85" t="s">
        <v>326</v>
      </c>
      <c r="K51" s="93" t="s">
        <v>509</v>
      </c>
      <c r="L51" s="85" t="s">
        <v>480</v>
      </c>
      <c r="M51" s="93">
        <v>1</v>
      </c>
      <c r="N51" s="95" t="s">
        <v>481</v>
      </c>
      <c r="O51" s="93">
        <v>36</v>
      </c>
      <c r="P51" s="93" t="s">
        <v>111</v>
      </c>
      <c r="Q51" s="138">
        <v>197667.99560000002</v>
      </c>
      <c r="R51" s="123"/>
      <c r="S51" s="96"/>
      <c r="T51" s="96"/>
      <c r="U51" s="86">
        <f t="shared" si="0"/>
        <v>197667.99560000002</v>
      </c>
      <c r="V51" s="97"/>
      <c r="W51" s="85" t="s">
        <v>417</v>
      </c>
      <c r="X51" s="88" t="s">
        <v>304</v>
      </c>
      <c r="Y51" s="85" t="s">
        <v>305</v>
      </c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</row>
    <row r="52" spans="1:136" s="131" customFormat="1" ht="55.2">
      <c r="A52" s="91" t="s">
        <v>483</v>
      </c>
      <c r="B52" s="88" t="s">
        <v>302</v>
      </c>
      <c r="C52" s="95">
        <v>2023</v>
      </c>
      <c r="D52" s="85">
        <v>2023</v>
      </c>
      <c r="E52" s="85" t="s">
        <v>479</v>
      </c>
      <c r="F52" s="85" t="s">
        <v>111</v>
      </c>
      <c r="G52" s="93"/>
      <c r="H52" s="85" t="s">
        <v>111</v>
      </c>
      <c r="I52" s="85" t="s">
        <v>112</v>
      </c>
      <c r="J52" s="85" t="s">
        <v>326</v>
      </c>
      <c r="K52" s="93" t="s">
        <v>509</v>
      </c>
      <c r="L52" s="85" t="s">
        <v>482</v>
      </c>
      <c r="M52" s="93">
        <v>1</v>
      </c>
      <c r="N52" s="95" t="s">
        <v>481</v>
      </c>
      <c r="O52" s="93">
        <v>36</v>
      </c>
      <c r="P52" s="93" t="s">
        <v>111</v>
      </c>
      <c r="Q52" s="139">
        <v>2232042.8199999998</v>
      </c>
      <c r="R52" s="124"/>
      <c r="S52" s="124">
        <v>1428100</v>
      </c>
      <c r="T52" s="124">
        <v>579697.19999999995</v>
      </c>
      <c r="U52" s="86">
        <f t="shared" si="0"/>
        <v>4239840.0199999996</v>
      </c>
      <c r="V52" s="97"/>
      <c r="W52" s="85" t="s">
        <v>417</v>
      </c>
      <c r="X52" s="88" t="s">
        <v>304</v>
      </c>
      <c r="Y52" s="85" t="s">
        <v>305</v>
      </c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</row>
    <row r="53" spans="1:136" s="131" customFormat="1" ht="55.2">
      <c r="A53" s="125" t="s">
        <v>468</v>
      </c>
      <c r="B53" s="127" t="s">
        <v>302</v>
      </c>
      <c r="C53" s="125">
        <v>2023</v>
      </c>
      <c r="D53" s="85">
        <v>2023</v>
      </c>
      <c r="E53" s="125"/>
      <c r="F53" s="125"/>
      <c r="G53" s="125"/>
      <c r="H53" s="125" t="s">
        <v>111</v>
      </c>
      <c r="I53" s="125" t="s">
        <v>112</v>
      </c>
      <c r="J53" s="125" t="s">
        <v>303</v>
      </c>
      <c r="K53" s="125" t="s">
        <v>458</v>
      </c>
      <c r="L53" s="125" t="s">
        <v>459</v>
      </c>
      <c r="M53" s="125"/>
      <c r="N53" s="125" t="s">
        <v>461</v>
      </c>
      <c r="O53" s="125">
        <v>3</v>
      </c>
      <c r="P53" s="125"/>
      <c r="Q53" s="126">
        <v>125000</v>
      </c>
      <c r="R53" s="126"/>
      <c r="S53" s="126"/>
      <c r="T53" s="125"/>
      <c r="U53" s="86">
        <f t="shared" si="0"/>
        <v>125000</v>
      </c>
      <c r="V53" s="125"/>
      <c r="W53" s="125"/>
      <c r="X53" s="127" t="s">
        <v>304</v>
      </c>
      <c r="Y53" s="125" t="s">
        <v>305</v>
      </c>
      <c r="Z53" s="125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</row>
    <row r="54" spans="1:136" s="131" customFormat="1" ht="27.6">
      <c r="A54" s="91" t="s">
        <v>484</v>
      </c>
      <c r="B54" s="127" t="s">
        <v>302</v>
      </c>
      <c r="C54" s="125">
        <v>2023</v>
      </c>
      <c r="D54" s="85">
        <v>2023</v>
      </c>
      <c r="E54" s="125"/>
      <c r="F54" s="125"/>
      <c r="G54" s="125"/>
      <c r="H54" s="125" t="s">
        <v>111</v>
      </c>
      <c r="I54" s="125" t="s">
        <v>112</v>
      </c>
      <c r="J54" s="125" t="s">
        <v>303</v>
      </c>
      <c r="K54" s="125" t="s">
        <v>458</v>
      </c>
      <c r="L54" s="125" t="s">
        <v>460</v>
      </c>
      <c r="M54" s="125"/>
      <c r="N54" s="125" t="s">
        <v>461</v>
      </c>
      <c r="O54" s="125">
        <v>3</v>
      </c>
      <c r="P54" s="125"/>
      <c r="Q54" s="126">
        <v>47000</v>
      </c>
      <c r="R54" s="126"/>
      <c r="S54" s="126"/>
      <c r="T54" s="126"/>
      <c r="U54" s="86">
        <f t="shared" si="0"/>
        <v>47000</v>
      </c>
      <c r="V54" s="125"/>
      <c r="W54" s="125"/>
      <c r="X54" s="127" t="s">
        <v>304</v>
      </c>
      <c r="Y54" s="125" t="s">
        <v>305</v>
      </c>
      <c r="Z54" s="125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</row>
    <row r="55" spans="1:136" s="131" customFormat="1" ht="40.5" customHeight="1">
      <c r="A55" s="91" t="s">
        <v>485</v>
      </c>
      <c r="B55" s="88" t="s">
        <v>302</v>
      </c>
      <c r="C55" s="95">
        <v>2023</v>
      </c>
      <c r="D55" s="85">
        <v>2023</v>
      </c>
      <c r="E55" s="95"/>
      <c r="F55" s="95" t="s">
        <v>111</v>
      </c>
      <c r="G55" s="95"/>
      <c r="H55" s="85" t="s">
        <v>111</v>
      </c>
      <c r="I55" s="85" t="s">
        <v>112</v>
      </c>
      <c r="J55" s="128" t="s">
        <v>303</v>
      </c>
      <c r="K55" s="95">
        <v>45259000</v>
      </c>
      <c r="L55" s="95" t="s">
        <v>462</v>
      </c>
      <c r="M55" s="85">
        <v>1</v>
      </c>
      <c r="N55" s="85" t="s">
        <v>505</v>
      </c>
      <c r="O55" s="91">
        <v>24</v>
      </c>
      <c r="P55" s="95"/>
      <c r="Q55" s="86">
        <v>3700000</v>
      </c>
      <c r="R55" s="86"/>
      <c r="S55" s="86">
        <v>3700000</v>
      </c>
      <c r="T55" s="132"/>
      <c r="U55" s="86">
        <f t="shared" si="0"/>
        <v>7400000</v>
      </c>
      <c r="V55" s="133"/>
      <c r="W55" s="95"/>
      <c r="X55" s="88" t="s">
        <v>426</v>
      </c>
      <c r="Y55" s="85" t="s">
        <v>427</v>
      </c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</row>
    <row r="56" spans="1:136" s="131" customFormat="1" ht="33" customHeight="1">
      <c r="A56" s="91" t="s">
        <v>469</v>
      </c>
      <c r="B56" s="88" t="s">
        <v>302</v>
      </c>
      <c r="C56" s="95">
        <v>2023</v>
      </c>
      <c r="D56" s="85">
        <v>2023</v>
      </c>
      <c r="E56" s="95"/>
      <c r="F56" s="95" t="s">
        <v>111</v>
      </c>
      <c r="G56" s="95"/>
      <c r="H56" s="85" t="s">
        <v>111</v>
      </c>
      <c r="I56" s="85" t="s">
        <v>112</v>
      </c>
      <c r="J56" s="128" t="s">
        <v>326</v>
      </c>
      <c r="K56" s="95" t="s">
        <v>463</v>
      </c>
      <c r="L56" s="95" t="s">
        <v>464</v>
      </c>
      <c r="M56" s="85">
        <v>1</v>
      </c>
      <c r="N56" s="85" t="s">
        <v>505</v>
      </c>
      <c r="O56" s="91">
        <v>60</v>
      </c>
      <c r="P56" s="95"/>
      <c r="Q56" s="86">
        <v>5500000</v>
      </c>
      <c r="R56" s="86"/>
      <c r="S56" s="86">
        <v>5500000</v>
      </c>
      <c r="T56" s="86">
        <v>16500000</v>
      </c>
      <c r="U56" s="86">
        <f t="shared" si="0"/>
        <v>27500000</v>
      </c>
      <c r="V56" s="133"/>
      <c r="W56" s="95"/>
      <c r="X56" s="88" t="s">
        <v>503</v>
      </c>
      <c r="Y56" s="85" t="s">
        <v>506</v>
      </c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</row>
    <row r="57" spans="1:136" s="131" customFormat="1" ht="33" customHeight="1">
      <c r="A57" s="91" t="s">
        <v>470</v>
      </c>
      <c r="B57" s="88" t="s">
        <v>302</v>
      </c>
      <c r="C57" s="95">
        <v>2023</v>
      </c>
      <c r="D57" s="85">
        <v>2023</v>
      </c>
      <c r="E57" s="95"/>
      <c r="F57" s="95" t="s">
        <v>111</v>
      </c>
      <c r="G57" s="95"/>
      <c r="H57" s="85" t="s">
        <v>111</v>
      </c>
      <c r="I57" s="85" t="s">
        <v>112</v>
      </c>
      <c r="J57" s="128" t="s">
        <v>326</v>
      </c>
      <c r="K57" s="95" t="s">
        <v>463</v>
      </c>
      <c r="L57" s="95" t="s">
        <v>465</v>
      </c>
      <c r="M57" s="85">
        <v>1</v>
      </c>
      <c r="N57" s="85" t="s">
        <v>505</v>
      </c>
      <c r="O57" s="91">
        <v>60</v>
      </c>
      <c r="P57" s="95"/>
      <c r="Q57" s="86">
        <v>300000</v>
      </c>
      <c r="R57" s="86"/>
      <c r="S57" s="86">
        <v>300000</v>
      </c>
      <c r="T57" s="86">
        <v>900000</v>
      </c>
      <c r="U57" s="86">
        <f t="shared" si="0"/>
        <v>1500000</v>
      </c>
      <c r="V57" s="133"/>
      <c r="W57" s="95"/>
      <c r="X57" s="88" t="s">
        <v>503</v>
      </c>
      <c r="Y57" s="85" t="s">
        <v>506</v>
      </c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</row>
    <row r="58" spans="1:136" s="131" customFormat="1" ht="33" customHeight="1">
      <c r="A58" s="91" t="s">
        <v>486</v>
      </c>
      <c r="B58" s="88" t="s">
        <v>302</v>
      </c>
      <c r="C58" s="95">
        <v>2023</v>
      </c>
      <c r="D58" s="85">
        <v>2023</v>
      </c>
      <c r="E58" s="95"/>
      <c r="F58" s="95" t="s">
        <v>111</v>
      </c>
      <c r="G58" s="95"/>
      <c r="H58" s="85" t="s">
        <v>111</v>
      </c>
      <c r="I58" s="85" t="s">
        <v>112</v>
      </c>
      <c r="J58" s="128" t="s">
        <v>326</v>
      </c>
      <c r="K58" s="95" t="s">
        <v>466</v>
      </c>
      <c r="L58" s="95" t="s">
        <v>467</v>
      </c>
      <c r="M58" s="85">
        <v>1</v>
      </c>
      <c r="N58" s="85" t="s">
        <v>505</v>
      </c>
      <c r="O58" s="91">
        <v>60</v>
      </c>
      <c r="P58" s="95"/>
      <c r="Q58" s="86">
        <v>400000</v>
      </c>
      <c r="R58" s="86"/>
      <c r="S58" s="86">
        <v>400000</v>
      </c>
      <c r="T58" s="86">
        <v>1200000</v>
      </c>
      <c r="U58" s="86">
        <f t="shared" si="0"/>
        <v>2000000</v>
      </c>
      <c r="V58" s="133"/>
      <c r="W58" s="95"/>
      <c r="X58" s="88" t="s">
        <v>304</v>
      </c>
      <c r="Y58" s="85" t="s">
        <v>305</v>
      </c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</row>
    <row r="59" spans="1:136" s="131" customFormat="1" ht="33" customHeight="1">
      <c r="A59" s="91" t="s">
        <v>487</v>
      </c>
      <c r="B59" s="85" t="s">
        <v>302</v>
      </c>
      <c r="C59" s="107" t="s">
        <v>401</v>
      </c>
      <c r="D59" s="85">
        <v>2023</v>
      </c>
      <c r="E59" s="107"/>
      <c r="F59" s="107" t="s">
        <v>111</v>
      </c>
      <c r="G59" s="107"/>
      <c r="H59" s="85" t="s">
        <v>111</v>
      </c>
      <c r="I59" s="85" t="s">
        <v>112</v>
      </c>
      <c r="J59" s="85" t="s">
        <v>326</v>
      </c>
      <c r="K59" s="107" t="s">
        <v>337</v>
      </c>
      <c r="L59" s="107" t="s">
        <v>527</v>
      </c>
      <c r="M59" s="85">
        <v>1</v>
      </c>
      <c r="N59" s="85" t="s">
        <v>403</v>
      </c>
      <c r="O59" s="107" t="s">
        <v>404</v>
      </c>
      <c r="P59" s="85" t="s">
        <v>111</v>
      </c>
      <c r="Q59" s="86">
        <v>2000000</v>
      </c>
      <c r="R59" s="86"/>
      <c r="S59" s="86">
        <v>2000000</v>
      </c>
      <c r="T59" s="86">
        <v>2000000</v>
      </c>
      <c r="U59" s="86">
        <f t="shared" si="0"/>
        <v>6000000</v>
      </c>
      <c r="V59" s="107"/>
      <c r="W59" s="85" t="s">
        <v>530</v>
      </c>
      <c r="X59" s="88" t="s">
        <v>304</v>
      </c>
      <c r="Y59" s="85" t="s">
        <v>305</v>
      </c>
      <c r="Z59" s="107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</row>
    <row r="60" spans="1:136" s="131" customFormat="1" ht="27.6">
      <c r="A60" s="91" t="s">
        <v>488</v>
      </c>
      <c r="B60" s="85" t="s">
        <v>302</v>
      </c>
      <c r="C60" s="107" t="s">
        <v>401</v>
      </c>
      <c r="D60" s="85">
        <v>2023</v>
      </c>
      <c r="E60" s="107"/>
      <c r="F60" s="107" t="s">
        <v>111</v>
      </c>
      <c r="G60" s="107"/>
      <c r="H60" s="85" t="s">
        <v>111</v>
      </c>
      <c r="I60" s="85" t="s">
        <v>112</v>
      </c>
      <c r="J60" s="85" t="s">
        <v>326</v>
      </c>
      <c r="K60" s="107" t="s">
        <v>410</v>
      </c>
      <c r="L60" s="107" t="s">
        <v>526</v>
      </c>
      <c r="M60" s="107" t="s">
        <v>411</v>
      </c>
      <c r="N60" s="85" t="s">
        <v>403</v>
      </c>
      <c r="O60" s="107" t="s">
        <v>407</v>
      </c>
      <c r="P60" s="85" t="s">
        <v>111</v>
      </c>
      <c r="Q60" s="86">
        <v>1500000</v>
      </c>
      <c r="R60" s="86"/>
      <c r="S60" s="86">
        <v>1500000</v>
      </c>
      <c r="T60" s="86">
        <v>1000000</v>
      </c>
      <c r="U60" s="86">
        <f t="shared" si="0"/>
        <v>4000000</v>
      </c>
      <c r="V60" s="107"/>
      <c r="W60" s="85" t="s">
        <v>417</v>
      </c>
      <c r="X60" s="88" t="s">
        <v>304</v>
      </c>
      <c r="Y60" s="85" t="s">
        <v>305</v>
      </c>
      <c r="Z60" s="107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</row>
    <row r="61" spans="1:136" s="131" customFormat="1" ht="27.6">
      <c r="A61" s="91" t="s">
        <v>489</v>
      </c>
      <c r="B61" s="85" t="s">
        <v>302</v>
      </c>
      <c r="C61" s="107" t="s">
        <v>401</v>
      </c>
      <c r="D61" s="85">
        <v>2023</v>
      </c>
      <c r="E61" s="107"/>
      <c r="F61" s="107" t="s">
        <v>111</v>
      </c>
      <c r="G61" s="107"/>
      <c r="H61" s="85" t="s">
        <v>111</v>
      </c>
      <c r="I61" s="85" t="s">
        <v>112</v>
      </c>
      <c r="J61" s="85" t="s">
        <v>326</v>
      </c>
      <c r="K61" s="107" t="s">
        <v>405</v>
      </c>
      <c r="L61" s="107" t="s">
        <v>406</v>
      </c>
      <c r="M61" s="107" t="s">
        <v>402</v>
      </c>
      <c r="N61" s="85" t="s">
        <v>403</v>
      </c>
      <c r="O61" s="107" t="s">
        <v>407</v>
      </c>
      <c r="P61" s="85" t="s">
        <v>111</v>
      </c>
      <c r="Q61" s="86">
        <v>80000</v>
      </c>
      <c r="R61" s="86"/>
      <c r="S61" s="86"/>
      <c r="T61" s="86"/>
      <c r="U61" s="86">
        <f t="shared" si="0"/>
        <v>80000</v>
      </c>
      <c r="V61" s="107"/>
      <c r="W61" s="107" t="s">
        <v>408</v>
      </c>
      <c r="X61" s="88" t="s">
        <v>304</v>
      </c>
      <c r="Y61" s="85" t="s">
        <v>305</v>
      </c>
      <c r="Z61" s="107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</row>
    <row r="62" spans="1:136" s="131" customFormat="1" ht="27.6">
      <c r="A62" s="91" t="s">
        <v>498</v>
      </c>
      <c r="B62" s="85" t="s">
        <v>302</v>
      </c>
      <c r="C62" s="107" t="s">
        <v>401</v>
      </c>
      <c r="D62" s="85">
        <v>2023</v>
      </c>
      <c r="E62" s="107"/>
      <c r="F62" s="107" t="s">
        <v>111</v>
      </c>
      <c r="G62" s="107"/>
      <c r="H62" s="85" t="s">
        <v>111</v>
      </c>
      <c r="I62" s="85" t="s">
        <v>112</v>
      </c>
      <c r="J62" s="85" t="s">
        <v>303</v>
      </c>
      <c r="K62" s="93" t="s">
        <v>509</v>
      </c>
      <c r="L62" s="107" t="s">
        <v>409</v>
      </c>
      <c r="M62" s="107" t="s">
        <v>402</v>
      </c>
      <c r="N62" s="85" t="s">
        <v>403</v>
      </c>
      <c r="O62" s="107" t="s">
        <v>532</v>
      </c>
      <c r="P62" s="85" t="s">
        <v>111</v>
      </c>
      <c r="Q62" s="86">
        <v>300000</v>
      </c>
      <c r="R62" s="86"/>
      <c r="S62" s="86">
        <v>300000</v>
      </c>
      <c r="T62" s="86">
        <v>150000</v>
      </c>
      <c r="U62" s="86">
        <f t="shared" si="0"/>
        <v>750000</v>
      </c>
      <c r="V62" s="107"/>
      <c r="W62" s="107" t="s">
        <v>408</v>
      </c>
      <c r="X62" s="88" t="s">
        <v>503</v>
      </c>
      <c r="Y62" s="85" t="s">
        <v>502</v>
      </c>
      <c r="Z62" s="107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</row>
    <row r="63" spans="1:136" s="131" customFormat="1" ht="27.6">
      <c r="A63" s="91" t="s">
        <v>490</v>
      </c>
      <c r="B63" s="85" t="s">
        <v>302</v>
      </c>
      <c r="C63" s="107" t="s">
        <v>401</v>
      </c>
      <c r="D63" s="85">
        <v>2023</v>
      </c>
      <c r="E63" s="107"/>
      <c r="F63" s="107" t="s">
        <v>111</v>
      </c>
      <c r="G63" s="107"/>
      <c r="H63" s="85" t="s">
        <v>111</v>
      </c>
      <c r="I63" s="85" t="s">
        <v>112</v>
      </c>
      <c r="J63" s="85" t="s">
        <v>521</v>
      </c>
      <c r="K63" s="107"/>
      <c r="L63" s="107" t="s">
        <v>522</v>
      </c>
      <c r="M63" s="107" t="s">
        <v>402</v>
      </c>
      <c r="N63" s="85" t="s">
        <v>403</v>
      </c>
      <c r="O63" s="107" t="s">
        <v>407</v>
      </c>
      <c r="P63" s="85" t="s">
        <v>111</v>
      </c>
      <c r="Q63" s="86">
        <v>300000</v>
      </c>
      <c r="R63" s="86"/>
      <c r="S63" s="86"/>
      <c r="T63" s="86">
        <v>0</v>
      </c>
      <c r="U63" s="86">
        <f t="shared" si="0"/>
        <v>300000</v>
      </c>
      <c r="V63" s="107"/>
      <c r="W63" s="107" t="s">
        <v>408</v>
      </c>
      <c r="X63" s="88" t="s">
        <v>304</v>
      </c>
      <c r="Y63" s="85" t="s">
        <v>305</v>
      </c>
      <c r="Z63" s="107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</row>
    <row r="64" spans="1:136" s="131" customFormat="1" ht="27.6">
      <c r="A64" s="91" t="s">
        <v>491</v>
      </c>
      <c r="B64" s="85" t="s">
        <v>302</v>
      </c>
      <c r="C64" s="107" t="s">
        <v>401</v>
      </c>
      <c r="D64" s="85">
        <v>2023</v>
      </c>
      <c r="E64" s="107"/>
      <c r="F64" s="107" t="s">
        <v>111</v>
      </c>
      <c r="G64" s="107"/>
      <c r="H64" s="85" t="s">
        <v>111</v>
      </c>
      <c r="I64" s="85" t="s">
        <v>112</v>
      </c>
      <c r="J64" s="85" t="s">
        <v>326</v>
      </c>
      <c r="K64" s="107" t="s">
        <v>410</v>
      </c>
      <c r="L64" s="107" t="s">
        <v>525</v>
      </c>
      <c r="M64" s="107" t="s">
        <v>411</v>
      </c>
      <c r="N64" s="85" t="s">
        <v>403</v>
      </c>
      <c r="O64" s="107" t="s">
        <v>407</v>
      </c>
      <c r="P64" s="85" t="s">
        <v>111</v>
      </c>
      <c r="Q64" s="86">
        <v>60000</v>
      </c>
      <c r="R64" s="86"/>
      <c r="S64" s="86">
        <v>0</v>
      </c>
      <c r="T64" s="86">
        <v>0</v>
      </c>
      <c r="U64" s="86">
        <f t="shared" si="0"/>
        <v>60000</v>
      </c>
      <c r="V64" s="107"/>
      <c r="W64" s="107" t="s">
        <v>408</v>
      </c>
      <c r="X64" s="88" t="s">
        <v>304</v>
      </c>
      <c r="Y64" s="85" t="s">
        <v>305</v>
      </c>
      <c r="Z64" s="107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</row>
    <row r="65" spans="1:136" s="131" customFormat="1" ht="27.6">
      <c r="A65" s="91" t="s">
        <v>492</v>
      </c>
      <c r="B65" s="85" t="s">
        <v>302</v>
      </c>
      <c r="C65" s="107" t="s">
        <v>401</v>
      </c>
      <c r="D65" s="85">
        <v>2023</v>
      </c>
      <c r="E65" s="107"/>
      <c r="F65" s="107" t="s">
        <v>111</v>
      </c>
      <c r="G65" s="107"/>
      <c r="H65" s="85" t="s">
        <v>111</v>
      </c>
      <c r="I65" s="85" t="s">
        <v>112</v>
      </c>
      <c r="J65" s="85" t="s">
        <v>326</v>
      </c>
      <c r="K65" s="107" t="s">
        <v>412</v>
      </c>
      <c r="L65" s="107" t="s">
        <v>413</v>
      </c>
      <c r="M65" s="107" t="s">
        <v>411</v>
      </c>
      <c r="N65" s="85" t="s">
        <v>403</v>
      </c>
      <c r="O65" s="107" t="s">
        <v>407</v>
      </c>
      <c r="P65" s="85" t="s">
        <v>111</v>
      </c>
      <c r="Q65" s="86">
        <v>40000</v>
      </c>
      <c r="R65" s="86"/>
      <c r="S65" s="86"/>
      <c r="T65" s="86"/>
      <c r="U65" s="86">
        <f t="shared" si="0"/>
        <v>40000</v>
      </c>
      <c r="V65" s="107"/>
      <c r="W65" s="107" t="s">
        <v>408</v>
      </c>
      <c r="X65" s="88" t="s">
        <v>304</v>
      </c>
      <c r="Y65" s="85" t="s">
        <v>305</v>
      </c>
      <c r="Z65" s="107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</row>
    <row r="66" spans="1:136" s="131" customFormat="1" ht="27.6">
      <c r="A66" s="85" t="s">
        <v>471</v>
      </c>
      <c r="B66" s="85" t="s">
        <v>302</v>
      </c>
      <c r="C66" s="107" t="s">
        <v>401</v>
      </c>
      <c r="D66" s="85">
        <v>2023</v>
      </c>
      <c r="E66" s="107"/>
      <c r="F66" s="107" t="s">
        <v>111</v>
      </c>
      <c r="G66" s="107"/>
      <c r="H66" s="85" t="s">
        <v>111</v>
      </c>
      <c r="I66" s="85" t="s">
        <v>112</v>
      </c>
      <c r="J66" s="85" t="s">
        <v>303</v>
      </c>
      <c r="K66" s="95" t="s">
        <v>524</v>
      </c>
      <c r="L66" s="122" t="s">
        <v>523</v>
      </c>
      <c r="M66" s="107" t="s">
        <v>402</v>
      </c>
      <c r="N66" s="85" t="s">
        <v>403</v>
      </c>
      <c r="O66" s="107" t="s">
        <v>407</v>
      </c>
      <c r="P66" s="85" t="s">
        <v>111</v>
      </c>
      <c r="Q66" s="86">
        <v>50000</v>
      </c>
      <c r="R66" s="86"/>
      <c r="S66" s="86"/>
      <c r="T66" s="86"/>
      <c r="U66" s="86">
        <f t="shared" si="0"/>
        <v>50000</v>
      </c>
      <c r="V66" s="107"/>
      <c r="W66" s="107" t="s">
        <v>408</v>
      </c>
      <c r="X66" s="88" t="s">
        <v>304</v>
      </c>
      <c r="Y66" s="85" t="s">
        <v>305</v>
      </c>
      <c r="Z66" s="107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</row>
    <row r="67" spans="1:136" s="131" customFormat="1" ht="27.6">
      <c r="A67" s="85" t="s">
        <v>472</v>
      </c>
      <c r="B67" s="85" t="s">
        <v>302</v>
      </c>
      <c r="C67" s="107" t="s">
        <v>401</v>
      </c>
      <c r="D67" s="85">
        <v>2023</v>
      </c>
      <c r="E67" s="107"/>
      <c r="F67" s="107" t="s">
        <v>111</v>
      </c>
      <c r="G67" s="107"/>
      <c r="H67" s="85" t="s">
        <v>111</v>
      </c>
      <c r="I67" s="85" t="s">
        <v>112</v>
      </c>
      <c r="J67" s="85" t="s">
        <v>303</v>
      </c>
      <c r="K67" s="107" t="s">
        <v>520</v>
      </c>
      <c r="L67" s="107" t="s">
        <v>414</v>
      </c>
      <c r="M67" s="107" t="s">
        <v>402</v>
      </c>
      <c r="N67" s="85" t="s">
        <v>403</v>
      </c>
      <c r="O67" s="107" t="s">
        <v>407</v>
      </c>
      <c r="P67" s="85" t="s">
        <v>111</v>
      </c>
      <c r="Q67" s="86">
        <v>35000</v>
      </c>
      <c r="R67" s="86"/>
      <c r="S67" s="86"/>
      <c r="T67" s="86"/>
      <c r="U67" s="86">
        <f t="shared" si="0"/>
        <v>35000</v>
      </c>
      <c r="V67" s="107"/>
      <c r="W67" s="107" t="s">
        <v>408</v>
      </c>
      <c r="X67" s="88" t="s">
        <v>304</v>
      </c>
      <c r="Y67" s="85" t="s">
        <v>305</v>
      </c>
      <c r="Z67" s="107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</row>
    <row r="68" spans="1:136" s="131" customFormat="1" ht="27.6">
      <c r="A68" s="85" t="s">
        <v>499</v>
      </c>
      <c r="B68" s="85" t="s">
        <v>302</v>
      </c>
      <c r="C68" s="85">
        <v>2023</v>
      </c>
      <c r="D68" s="85">
        <v>2024</v>
      </c>
      <c r="E68" s="85" t="s">
        <v>415</v>
      </c>
      <c r="F68" s="85" t="s">
        <v>111</v>
      </c>
      <c r="G68" s="85"/>
      <c r="H68" s="85" t="s">
        <v>111</v>
      </c>
      <c r="I68" s="85" t="s">
        <v>112</v>
      </c>
      <c r="J68" s="85" t="s">
        <v>326</v>
      </c>
      <c r="K68" s="85" t="s">
        <v>416</v>
      </c>
      <c r="L68" s="85" t="s">
        <v>477</v>
      </c>
      <c r="M68" s="85">
        <v>1</v>
      </c>
      <c r="N68" s="85" t="s">
        <v>403</v>
      </c>
      <c r="O68" s="85">
        <v>12</v>
      </c>
      <c r="P68" s="85" t="s">
        <v>111</v>
      </c>
      <c r="Q68" s="86"/>
      <c r="R68" s="86"/>
      <c r="S68" s="86">
        <v>179304</v>
      </c>
      <c r="T68" s="86"/>
      <c r="U68" s="86">
        <f t="shared" si="0"/>
        <v>179304</v>
      </c>
      <c r="V68" s="85"/>
      <c r="W68" s="85" t="s">
        <v>417</v>
      </c>
      <c r="X68" s="88" t="s">
        <v>503</v>
      </c>
      <c r="Y68" s="85" t="s">
        <v>502</v>
      </c>
      <c r="Z68" s="85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</row>
    <row r="69" spans="1:136" s="131" customFormat="1" ht="27.6">
      <c r="A69" s="85" t="s">
        <v>493</v>
      </c>
      <c r="B69" s="85" t="s">
        <v>302</v>
      </c>
      <c r="C69" s="85">
        <v>2023</v>
      </c>
      <c r="D69" s="85">
        <v>2023</v>
      </c>
      <c r="E69" s="85" t="s">
        <v>418</v>
      </c>
      <c r="F69" s="85" t="s">
        <v>111</v>
      </c>
      <c r="G69" s="85"/>
      <c r="H69" s="85" t="s">
        <v>111</v>
      </c>
      <c r="I69" s="85" t="s">
        <v>112</v>
      </c>
      <c r="J69" s="85" t="s">
        <v>326</v>
      </c>
      <c r="K69" s="85" t="s">
        <v>419</v>
      </c>
      <c r="L69" s="85" t="s">
        <v>473</v>
      </c>
      <c r="M69" s="85">
        <v>1</v>
      </c>
      <c r="N69" s="85" t="s">
        <v>403</v>
      </c>
      <c r="O69" s="85">
        <v>12</v>
      </c>
      <c r="P69" s="85" t="s">
        <v>111</v>
      </c>
      <c r="Q69" s="86">
        <v>194556</v>
      </c>
      <c r="R69" s="86"/>
      <c r="S69" s="86"/>
      <c r="T69" s="86"/>
      <c r="U69" s="86">
        <f t="shared" si="0"/>
        <v>194556</v>
      </c>
      <c r="V69" s="85"/>
      <c r="W69" s="85" t="s">
        <v>417</v>
      </c>
      <c r="X69" s="88" t="s">
        <v>503</v>
      </c>
      <c r="Y69" s="85" t="s">
        <v>502</v>
      </c>
      <c r="Z69" s="85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</row>
    <row r="70" spans="1:136" s="131" customFormat="1" ht="27.6">
      <c r="A70" s="85" t="s">
        <v>494</v>
      </c>
      <c r="B70" s="85" t="s">
        <v>302</v>
      </c>
      <c r="C70" s="85">
        <v>2023</v>
      </c>
      <c r="D70" s="85">
        <v>2023</v>
      </c>
      <c r="E70" s="85" t="s">
        <v>420</v>
      </c>
      <c r="F70" s="85" t="s">
        <v>111</v>
      </c>
      <c r="G70" s="85"/>
      <c r="H70" s="85" t="s">
        <v>111</v>
      </c>
      <c r="I70" s="85" t="s">
        <v>112</v>
      </c>
      <c r="J70" s="85" t="s">
        <v>326</v>
      </c>
      <c r="K70" s="85" t="s">
        <v>421</v>
      </c>
      <c r="L70" s="85" t="s">
        <v>478</v>
      </c>
      <c r="M70" s="85">
        <v>1</v>
      </c>
      <c r="N70" s="85" t="s">
        <v>403</v>
      </c>
      <c r="O70" s="85">
        <v>12</v>
      </c>
      <c r="P70" s="85" t="s">
        <v>111</v>
      </c>
      <c r="Q70" s="86">
        <v>491040</v>
      </c>
      <c r="R70" s="86"/>
      <c r="S70" s="86"/>
      <c r="T70" s="86"/>
      <c r="U70" s="86">
        <f t="shared" si="0"/>
        <v>491040</v>
      </c>
      <c r="V70" s="85"/>
      <c r="W70" s="85" t="s">
        <v>417</v>
      </c>
      <c r="X70" s="88" t="s">
        <v>503</v>
      </c>
      <c r="Y70" s="85" t="s">
        <v>502</v>
      </c>
      <c r="Z70" s="85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</row>
    <row r="71" spans="1:136" s="131" customFormat="1" ht="27.6">
      <c r="A71" s="85" t="s">
        <v>495</v>
      </c>
      <c r="B71" s="85" t="s">
        <v>302</v>
      </c>
      <c r="C71" s="85">
        <v>2023</v>
      </c>
      <c r="D71" s="85">
        <v>2023</v>
      </c>
      <c r="E71" s="85" t="s">
        <v>422</v>
      </c>
      <c r="F71" s="85" t="s">
        <v>111</v>
      </c>
      <c r="G71" s="85"/>
      <c r="H71" s="85" t="s">
        <v>111</v>
      </c>
      <c r="I71" s="85" t="s">
        <v>112</v>
      </c>
      <c r="J71" s="85" t="s">
        <v>326</v>
      </c>
      <c r="K71" s="85" t="s">
        <v>423</v>
      </c>
      <c r="L71" s="85" t="s">
        <v>474</v>
      </c>
      <c r="M71" s="85">
        <v>1</v>
      </c>
      <c r="N71" s="85" t="s">
        <v>403</v>
      </c>
      <c r="O71" s="85">
        <v>12</v>
      </c>
      <c r="P71" s="85" t="s">
        <v>111</v>
      </c>
      <c r="Q71" s="86">
        <v>841860</v>
      </c>
      <c r="R71" s="86"/>
      <c r="S71" s="86"/>
      <c r="T71" s="86"/>
      <c r="U71" s="86">
        <f t="shared" si="0"/>
        <v>841860</v>
      </c>
      <c r="V71" s="85"/>
      <c r="W71" s="85" t="s">
        <v>417</v>
      </c>
      <c r="X71" s="88" t="s">
        <v>503</v>
      </c>
      <c r="Y71" s="85" t="s">
        <v>502</v>
      </c>
      <c r="Z71" s="85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</row>
    <row r="72" spans="1:136" s="131" customFormat="1" ht="27.6">
      <c r="A72" s="85" t="s">
        <v>496</v>
      </c>
      <c r="B72" s="85" t="s">
        <v>302</v>
      </c>
      <c r="C72" s="85">
        <v>2023</v>
      </c>
      <c r="D72" s="85">
        <v>2023</v>
      </c>
      <c r="E72" s="85" t="s">
        <v>424</v>
      </c>
      <c r="F72" s="85" t="s">
        <v>111</v>
      </c>
      <c r="G72" s="85"/>
      <c r="H72" s="85" t="s">
        <v>111</v>
      </c>
      <c r="I72" s="85" t="s">
        <v>112</v>
      </c>
      <c r="J72" s="85" t="s">
        <v>326</v>
      </c>
      <c r="K72" s="85" t="s">
        <v>416</v>
      </c>
      <c r="L72" s="85" t="s">
        <v>475</v>
      </c>
      <c r="M72" s="85">
        <v>1</v>
      </c>
      <c r="N72" s="85" t="s">
        <v>403</v>
      </c>
      <c r="O72" s="85">
        <v>12</v>
      </c>
      <c r="P72" s="85" t="s">
        <v>111</v>
      </c>
      <c r="Q72" s="86">
        <v>990618</v>
      </c>
      <c r="R72" s="86"/>
      <c r="S72" s="86"/>
      <c r="T72" s="86"/>
      <c r="U72" s="86">
        <f t="shared" si="0"/>
        <v>990618</v>
      </c>
      <c r="V72" s="85"/>
      <c r="W72" s="85" t="s">
        <v>417</v>
      </c>
      <c r="X72" s="88" t="s">
        <v>503</v>
      </c>
      <c r="Y72" s="85" t="s">
        <v>502</v>
      </c>
      <c r="Z72" s="85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</row>
    <row r="73" spans="1:136" s="131" customFormat="1" ht="27.6">
      <c r="A73" s="85" t="s">
        <v>497</v>
      </c>
      <c r="B73" s="85" t="s">
        <v>302</v>
      </c>
      <c r="C73" s="85">
        <v>2023</v>
      </c>
      <c r="D73" s="85">
        <v>2023</v>
      </c>
      <c r="E73" s="85" t="s">
        <v>425</v>
      </c>
      <c r="F73" s="85" t="s">
        <v>111</v>
      </c>
      <c r="G73" s="85"/>
      <c r="H73" s="85" t="s">
        <v>111</v>
      </c>
      <c r="I73" s="85" t="s">
        <v>112</v>
      </c>
      <c r="J73" s="85" t="s">
        <v>326</v>
      </c>
      <c r="K73" s="85" t="s">
        <v>416</v>
      </c>
      <c r="L73" s="85" t="s">
        <v>476</v>
      </c>
      <c r="M73" s="85">
        <v>1</v>
      </c>
      <c r="N73" s="85" t="s">
        <v>403</v>
      </c>
      <c r="O73" s="85">
        <v>12</v>
      </c>
      <c r="P73" s="85" t="s">
        <v>111</v>
      </c>
      <c r="Q73" s="86">
        <v>2018952</v>
      </c>
      <c r="R73" s="86"/>
      <c r="S73" s="86"/>
      <c r="T73" s="86"/>
      <c r="U73" s="86">
        <f t="shared" ref="U73:U80" si="1">Q73+S73+T73</f>
        <v>2018952</v>
      </c>
      <c r="V73" s="85"/>
      <c r="W73" s="85" t="s">
        <v>417</v>
      </c>
      <c r="X73" s="88" t="s">
        <v>503</v>
      </c>
      <c r="Y73" s="85" t="s">
        <v>502</v>
      </c>
      <c r="Z73" s="85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</row>
    <row r="74" spans="1:136" ht="30.75" customHeight="1">
      <c r="A74" s="112" t="s">
        <v>510</v>
      </c>
      <c r="B74" s="112" t="s">
        <v>302</v>
      </c>
      <c r="C74" s="117">
        <v>2023</v>
      </c>
      <c r="D74" s="112">
        <v>2023</v>
      </c>
      <c r="E74" s="115"/>
      <c r="F74" s="112" t="s">
        <v>111</v>
      </c>
      <c r="G74" s="115"/>
      <c r="H74" s="112" t="s">
        <v>111</v>
      </c>
      <c r="I74" s="112" t="s">
        <v>112</v>
      </c>
      <c r="J74" s="115" t="s">
        <v>326</v>
      </c>
      <c r="K74" s="117" t="s">
        <v>516</v>
      </c>
      <c r="L74" s="116" t="s">
        <v>528</v>
      </c>
      <c r="M74" s="85">
        <v>1</v>
      </c>
      <c r="N74" s="85" t="s">
        <v>310</v>
      </c>
      <c r="O74" s="135">
        <v>12</v>
      </c>
      <c r="P74" s="117" t="s">
        <v>111</v>
      </c>
      <c r="Q74" s="118">
        <v>200000</v>
      </c>
      <c r="R74" s="118"/>
      <c r="S74" s="118"/>
      <c r="T74" s="118"/>
      <c r="U74" s="86">
        <f t="shared" si="1"/>
        <v>200000</v>
      </c>
      <c r="V74" s="119"/>
      <c r="W74" s="115"/>
      <c r="X74" s="88" t="s">
        <v>304</v>
      </c>
      <c r="Y74" s="85" t="s">
        <v>305</v>
      </c>
    </row>
    <row r="75" spans="1:136" ht="31.5" customHeight="1">
      <c r="A75" s="112" t="s">
        <v>511</v>
      </c>
      <c r="B75" s="112" t="s">
        <v>302</v>
      </c>
      <c r="C75" s="117">
        <v>2023</v>
      </c>
      <c r="D75" s="117">
        <v>2023</v>
      </c>
      <c r="E75" s="115"/>
      <c r="F75" s="112" t="s">
        <v>111</v>
      </c>
      <c r="G75" s="115"/>
      <c r="H75" s="112" t="s">
        <v>111</v>
      </c>
      <c r="I75" s="112" t="s">
        <v>112</v>
      </c>
      <c r="J75" s="115" t="s">
        <v>326</v>
      </c>
      <c r="K75" s="117" t="s">
        <v>518</v>
      </c>
      <c r="L75" s="116" t="s">
        <v>529</v>
      </c>
      <c r="M75" s="85">
        <v>1</v>
      </c>
      <c r="N75" s="85" t="s">
        <v>310</v>
      </c>
      <c r="O75" s="135">
        <v>12</v>
      </c>
      <c r="P75" s="117" t="s">
        <v>111</v>
      </c>
      <c r="Q75" s="118">
        <v>180000</v>
      </c>
      <c r="R75" s="118"/>
      <c r="S75" s="118"/>
      <c r="T75" s="118"/>
      <c r="U75" s="86">
        <f t="shared" si="1"/>
        <v>180000</v>
      </c>
      <c r="V75" s="119"/>
      <c r="W75" s="115"/>
      <c r="X75" s="88" t="s">
        <v>304</v>
      </c>
      <c r="Y75" s="85" t="s">
        <v>305</v>
      </c>
    </row>
    <row r="76" spans="1:136" ht="33" customHeight="1">
      <c r="A76" s="112" t="s">
        <v>512</v>
      </c>
      <c r="B76" s="112" t="s">
        <v>302</v>
      </c>
      <c r="C76" s="117">
        <v>2023</v>
      </c>
      <c r="D76" s="117">
        <v>2023</v>
      </c>
      <c r="E76" s="115"/>
      <c r="F76" s="112" t="s">
        <v>111</v>
      </c>
      <c r="G76" s="115"/>
      <c r="H76" s="112" t="s">
        <v>111</v>
      </c>
      <c r="I76" s="112" t="s">
        <v>112</v>
      </c>
      <c r="J76" s="115" t="s">
        <v>326</v>
      </c>
      <c r="K76" s="117" t="s">
        <v>518</v>
      </c>
      <c r="L76" s="116" t="s">
        <v>531</v>
      </c>
      <c r="M76" s="85">
        <v>1</v>
      </c>
      <c r="N76" s="85" t="s">
        <v>310</v>
      </c>
      <c r="O76" s="135">
        <v>12</v>
      </c>
      <c r="P76" s="117" t="s">
        <v>111</v>
      </c>
      <c r="Q76" s="118">
        <v>40000</v>
      </c>
      <c r="R76" s="118"/>
      <c r="S76" s="118"/>
      <c r="T76" s="118"/>
      <c r="U76" s="86">
        <f t="shared" si="1"/>
        <v>40000</v>
      </c>
      <c r="V76" s="119"/>
      <c r="W76" s="115"/>
      <c r="X76" s="88" t="s">
        <v>304</v>
      </c>
      <c r="Y76" s="85" t="s">
        <v>305</v>
      </c>
    </row>
    <row r="77" spans="1:136" ht="31.5" customHeight="1">
      <c r="A77" s="112" t="s">
        <v>514</v>
      </c>
      <c r="B77" s="112" t="s">
        <v>302</v>
      </c>
      <c r="C77" s="117">
        <v>2023</v>
      </c>
      <c r="D77" s="117">
        <v>2023</v>
      </c>
      <c r="E77" s="115"/>
      <c r="F77" s="112" t="s">
        <v>111</v>
      </c>
      <c r="G77" s="115"/>
      <c r="H77" s="112" t="s">
        <v>111</v>
      </c>
      <c r="I77" s="112" t="s">
        <v>112</v>
      </c>
      <c r="J77" s="115" t="s">
        <v>326</v>
      </c>
      <c r="K77" s="117" t="s">
        <v>536</v>
      </c>
      <c r="L77" s="116" t="s">
        <v>533</v>
      </c>
      <c r="M77" s="85">
        <v>1</v>
      </c>
      <c r="N77" s="85" t="s">
        <v>310</v>
      </c>
      <c r="O77" s="135">
        <v>12</v>
      </c>
      <c r="P77" s="117" t="s">
        <v>111</v>
      </c>
      <c r="Q77" s="118">
        <v>120000</v>
      </c>
      <c r="R77" s="118"/>
      <c r="S77" s="118"/>
      <c r="T77" s="118"/>
      <c r="U77" s="86">
        <f t="shared" si="1"/>
        <v>120000</v>
      </c>
      <c r="V77" s="119"/>
      <c r="W77" s="115"/>
      <c r="X77" s="88" t="s">
        <v>304</v>
      </c>
      <c r="Y77" s="85" t="s">
        <v>305</v>
      </c>
    </row>
    <row r="78" spans="1:136" ht="25.5" customHeight="1">
      <c r="A78" s="112" t="s">
        <v>534</v>
      </c>
      <c r="B78" s="112" t="s">
        <v>302</v>
      </c>
      <c r="C78" s="117">
        <v>2023</v>
      </c>
      <c r="D78" s="117">
        <v>2023</v>
      </c>
      <c r="E78" s="120"/>
      <c r="F78" s="85" t="s">
        <v>111</v>
      </c>
      <c r="G78" s="120"/>
      <c r="H78" s="85" t="s">
        <v>111</v>
      </c>
      <c r="I78" s="112" t="s">
        <v>112</v>
      </c>
      <c r="J78" s="115" t="s">
        <v>326</v>
      </c>
      <c r="K78" s="117" t="s">
        <v>517</v>
      </c>
      <c r="L78" s="116" t="s">
        <v>513</v>
      </c>
      <c r="M78" s="112">
        <v>1</v>
      </c>
      <c r="N78" s="112" t="s">
        <v>310</v>
      </c>
      <c r="O78" s="117">
        <v>12</v>
      </c>
      <c r="P78" s="117" t="s">
        <v>111</v>
      </c>
      <c r="Q78" s="118">
        <v>214000</v>
      </c>
      <c r="R78" s="118"/>
      <c r="S78" s="118"/>
      <c r="T78" s="118"/>
      <c r="U78" s="86">
        <f t="shared" si="1"/>
        <v>214000</v>
      </c>
      <c r="V78" s="121"/>
      <c r="X78" s="88" t="s">
        <v>304</v>
      </c>
      <c r="Y78" s="85" t="s">
        <v>305</v>
      </c>
    </row>
    <row r="79" spans="1:136" ht="31.5" customHeight="1">
      <c r="A79" s="112" t="s">
        <v>535</v>
      </c>
      <c r="B79" s="112" t="s">
        <v>302</v>
      </c>
      <c r="C79" s="94">
        <v>2022</v>
      </c>
      <c r="D79" s="117">
        <v>2023</v>
      </c>
      <c r="F79" s="85" t="s">
        <v>111</v>
      </c>
      <c r="H79" s="85" t="s">
        <v>111</v>
      </c>
      <c r="I79" s="85" t="s">
        <v>112</v>
      </c>
      <c r="J79" s="98" t="s">
        <v>515</v>
      </c>
      <c r="K79" s="94">
        <v>33700000</v>
      </c>
      <c r="L79" s="99" t="s">
        <v>538</v>
      </c>
      <c r="M79" s="85">
        <v>1</v>
      </c>
      <c r="N79" s="85" t="s">
        <v>310</v>
      </c>
      <c r="O79" s="94">
        <v>12</v>
      </c>
      <c r="P79" s="117" t="s">
        <v>111</v>
      </c>
      <c r="Q79" s="100">
        <v>214000</v>
      </c>
      <c r="U79" s="86">
        <f t="shared" si="1"/>
        <v>214000</v>
      </c>
      <c r="X79" s="88" t="s">
        <v>304</v>
      </c>
      <c r="Y79" s="85" t="s">
        <v>305</v>
      </c>
    </row>
    <row r="80" spans="1:136" ht="27.6">
      <c r="A80" s="112" t="s">
        <v>544</v>
      </c>
      <c r="B80" s="112" t="s">
        <v>302</v>
      </c>
      <c r="C80" s="94">
        <v>2022</v>
      </c>
      <c r="D80" s="117"/>
      <c r="F80" s="85" t="s">
        <v>111</v>
      </c>
      <c r="H80" s="85" t="s">
        <v>111</v>
      </c>
      <c r="I80" s="85" t="s">
        <v>112</v>
      </c>
      <c r="J80" s="98" t="s">
        <v>539</v>
      </c>
      <c r="K80" s="94" t="s">
        <v>541</v>
      </c>
      <c r="L80" s="99" t="s">
        <v>540</v>
      </c>
      <c r="M80" s="85">
        <v>1</v>
      </c>
      <c r="N80" s="85" t="s">
        <v>310</v>
      </c>
      <c r="O80" s="94">
        <v>24</v>
      </c>
      <c r="P80" s="117" t="s">
        <v>111</v>
      </c>
      <c r="Q80" s="100">
        <v>110000</v>
      </c>
      <c r="S80" s="100">
        <v>44000</v>
      </c>
      <c r="U80" s="86">
        <f t="shared" si="1"/>
        <v>154000</v>
      </c>
      <c r="X80" s="88" t="s">
        <v>304</v>
      </c>
      <c r="Y80" s="85" t="s">
        <v>305</v>
      </c>
    </row>
    <row r="81" spans="1:25" ht="29.25" customHeight="1">
      <c r="A81" s="112" t="s">
        <v>545</v>
      </c>
      <c r="B81" s="112" t="s">
        <v>302</v>
      </c>
      <c r="C81" s="98">
        <v>2023</v>
      </c>
      <c r="D81" s="98">
        <v>2023</v>
      </c>
      <c r="F81" s="94" t="s">
        <v>111</v>
      </c>
      <c r="G81" s="94"/>
      <c r="H81" s="94" t="s">
        <v>111</v>
      </c>
      <c r="I81" s="85" t="s">
        <v>112</v>
      </c>
      <c r="J81" s="85" t="s">
        <v>303</v>
      </c>
      <c r="K81" s="98" t="s">
        <v>543</v>
      </c>
      <c r="L81" s="99" t="s">
        <v>542</v>
      </c>
      <c r="M81" s="94">
        <v>1</v>
      </c>
      <c r="N81" s="85" t="s">
        <v>310</v>
      </c>
      <c r="O81" s="94">
        <v>36</v>
      </c>
      <c r="P81" s="94" t="s">
        <v>111</v>
      </c>
      <c r="Q81" s="100">
        <v>220000</v>
      </c>
      <c r="S81" s="100">
        <v>220000</v>
      </c>
      <c r="T81" s="100">
        <v>220000</v>
      </c>
      <c r="U81" s="101">
        <f>Q81+R81+S81+T81</f>
        <v>660000</v>
      </c>
      <c r="X81" s="88" t="s">
        <v>304</v>
      </c>
      <c r="Y81" s="85" t="s">
        <v>305</v>
      </c>
    </row>
    <row r="82" spans="1:25">
      <c r="N82" s="94"/>
    </row>
    <row r="83" spans="1:25">
      <c r="N83" s="94"/>
    </row>
    <row r="84" spans="1:25">
      <c r="N84" s="94"/>
      <c r="Q84" s="100">
        <f>SUM(Q8:Q81)</f>
        <v>197455900.89560002</v>
      </c>
      <c r="U84" s="101">
        <f>SUM(U8:U81)</f>
        <v>437167340.00559998</v>
      </c>
    </row>
    <row r="85" spans="1:25">
      <c r="N85" s="94"/>
      <c r="Q85" s="100">
        <f>SUM(Q59:Q73)</f>
        <v>8902026</v>
      </c>
    </row>
    <row r="86" spans="1:25">
      <c r="N86" s="94"/>
      <c r="Q86" s="137">
        <f>Q85+Q51+Q52</f>
        <v>11331736.8156</v>
      </c>
    </row>
    <row r="87" spans="1:25">
      <c r="N87" s="94"/>
    </row>
    <row r="88" spans="1:25">
      <c r="N88" s="94"/>
    </row>
    <row r="89" spans="1:25">
      <c r="N89" s="94"/>
    </row>
    <row r="90" spans="1:25">
      <c r="K90" s="104"/>
      <c r="L90" s="105"/>
      <c r="M90" s="104"/>
      <c r="N90" s="94"/>
    </row>
    <row r="91" spans="1:25">
      <c r="M91" s="106"/>
      <c r="N91" s="94"/>
    </row>
    <row r="92" spans="1:25">
      <c r="N92" s="94"/>
    </row>
    <row r="93" spans="1:25">
      <c r="N93" s="94"/>
    </row>
    <row r="94" spans="1:25">
      <c r="N94" s="94"/>
    </row>
    <row r="95" spans="1:25">
      <c r="N95" s="94"/>
    </row>
    <row r="96" spans="1:25">
      <c r="N96" s="94"/>
    </row>
    <row r="97" spans="11:14">
      <c r="N97" s="94"/>
    </row>
    <row r="98" spans="11:14">
      <c r="N98" s="94"/>
    </row>
    <row r="99" spans="11:14">
      <c r="K99" s="104"/>
      <c r="L99" s="105"/>
      <c r="M99" s="104"/>
      <c r="N99" s="94"/>
    </row>
    <row r="100" spans="11:14">
      <c r="N100" s="94"/>
    </row>
    <row r="101" spans="11:14">
      <c r="N101" s="94"/>
    </row>
    <row r="102" spans="11:14">
      <c r="N102" s="94"/>
    </row>
    <row r="103" spans="11:14">
      <c r="N103" s="94"/>
    </row>
    <row r="104" spans="11:14">
      <c r="N104" s="94"/>
    </row>
    <row r="105" spans="11:14">
      <c r="K105" s="104"/>
      <c r="N105" s="94"/>
    </row>
    <row r="106" spans="11:14">
      <c r="N106" s="94"/>
    </row>
    <row r="107" spans="11:14">
      <c r="N107" s="94"/>
    </row>
    <row r="108" spans="11:14">
      <c r="N108" s="94"/>
    </row>
    <row r="109" spans="11:14">
      <c r="N109" s="94"/>
    </row>
    <row r="110" spans="11:14">
      <c r="N110" s="94"/>
    </row>
    <row r="111" spans="11:14">
      <c r="N111" s="94"/>
    </row>
    <row r="112" spans="11:14">
      <c r="N112" s="94"/>
    </row>
    <row r="113" spans="11:14">
      <c r="N113" s="94"/>
    </row>
    <row r="114" spans="11:14">
      <c r="N114" s="94"/>
    </row>
    <row r="115" spans="11:14">
      <c r="N115" s="94"/>
    </row>
    <row r="116" spans="11:14">
      <c r="N116" s="94"/>
    </row>
    <row r="117" spans="11:14">
      <c r="N117" s="94"/>
    </row>
    <row r="118" spans="11:14">
      <c r="N118" s="94"/>
    </row>
    <row r="119" spans="11:14">
      <c r="N119" s="94"/>
    </row>
    <row r="120" spans="11:14">
      <c r="N120" s="94"/>
    </row>
    <row r="121" spans="11:14">
      <c r="K121" s="104"/>
      <c r="L121" s="105"/>
      <c r="M121" s="104"/>
      <c r="N121" s="94"/>
    </row>
    <row r="122" spans="11:14">
      <c r="N122" s="94"/>
    </row>
    <row r="123" spans="11:14">
      <c r="N123" s="94"/>
    </row>
    <row r="124" spans="11:14">
      <c r="N124" s="94"/>
    </row>
    <row r="125" spans="11:14">
      <c r="N125" s="94"/>
    </row>
    <row r="126" spans="11:14">
      <c r="N126" s="94"/>
    </row>
    <row r="127" spans="11:14">
      <c r="N127" s="94"/>
    </row>
    <row r="128" spans="11:14">
      <c r="K128" s="104"/>
      <c r="L128" s="105"/>
      <c r="M128" s="104"/>
      <c r="N128" s="94"/>
    </row>
    <row r="129" spans="11:14">
      <c r="N129" s="94"/>
    </row>
    <row r="130" spans="11:14">
      <c r="N130" s="94"/>
    </row>
    <row r="131" spans="11:14">
      <c r="N131" s="94"/>
    </row>
    <row r="132" spans="11:14">
      <c r="N132" s="94"/>
    </row>
    <row r="133" spans="11:14">
      <c r="N133" s="94"/>
    </row>
    <row r="134" spans="11:14">
      <c r="N134" s="94"/>
    </row>
    <row r="135" spans="11:14">
      <c r="N135" s="94"/>
    </row>
    <row r="136" spans="11:14">
      <c r="N136" s="94"/>
    </row>
    <row r="137" spans="11:14">
      <c r="N137" s="94"/>
    </row>
    <row r="138" spans="11:14">
      <c r="K138" s="104"/>
      <c r="L138" s="105"/>
      <c r="M138" s="104"/>
      <c r="N138" s="94"/>
    </row>
    <row r="139" spans="11:14">
      <c r="N139" s="94"/>
    </row>
    <row r="140" spans="11:14">
      <c r="N140" s="94"/>
    </row>
    <row r="141" spans="11:14">
      <c r="N141" s="94"/>
    </row>
    <row r="142" spans="11:14">
      <c r="N142" s="94"/>
    </row>
    <row r="143" spans="11:14">
      <c r="N143" s="94"/>
    </row>
    <row r="144" spans="11:14">
      <c r="N144" s="94"/>
    </row>
    <row r="145" spans="11:14">
      <c r="N145" s="94"/>
    </row>
    <row r="146" spans="11:14">
      <c r="N146" s="94"/>
    </row>
    <row r="147" spans="11:14">
      <c r="K147" s="104"/>
      <c r="L147" s="105"/>
      <c r="M147" s="104"/>
      <c r="N147" s="94"/>
    </row>
    <row r="148" spans="11:14">
      <c r="N148" s="94"/>
    </row>
    <row r="149" spans="11:14">
      <c r="N149" s="94"/>
    </row>
    <row r="150" spans="11:14">
      <c r="N150" s="94"/>
    </row>
    <row r="151" spans="11:14">
      <c r="N151" s="94"/>
    </row>
    <row r="152" spans="11:14">
      <c r="N152" s="94"/>
    </row>
    <row r="153" spans="11:14">
      <c r="N153" s="94"/>
    </row>
    <row r="154" spans="11:14">
      <c r="N154" s="94"/>
    </row>
    <row r="155" spans="11:14">
      <c r="N155" s="94"/>
    </row>
    <row r="156" spans="11:14">
      <c r="N156" s="94"/>
    </row>
    <row r="157" spans="11:14">
      <c r="N157" s="94"/>
    </row>
    <row r="158" spans="11:14">
      <c r="N158" s="94"/>
    </row>
    <row r="159" spans="11:14">
      <c r="N159" s="94"/>
    </row>
    <row r="160" spans="11:14">
      <c r="N160" s="94"/>
    </row>
    <row r="161" spans="14:14">
      <c r="N161" s="94"/>
    </row>
    <row r="162" spans="14:14">
      <c r="N162" s="94"/>
    </row>
    <row r="163" spans="14:14">
      <c r="N163" s="94"/>
    </row>
  </sheetData>
  <mergeCells count="29">
    <mergeCell ref="A1:Z1"/>
    <mergeCell ref="A2:Z2"/>
    <mergeCell ref="A3:Z3"/>
    <mergeCell ref="A4:A6"/>
    <mergeCell ref="B4:B6"/>
    <mergeCell ref="C4:C6"/>
    <mergeCell ref="D4:D6"/>
    <mergeCell ref="F4:F6"/>
    <mergeCell ref="G4:G6"/>
    <mergeCell ref="X4:Y4"/>
    <mergeCell ref="X5:X6"/>
    <mergeCell ref="Y5:Y6"/>
    <mergeCell ref="E4:E6"/>
    <mergeCell ref="H4:H6"/>
    <mergeCell ref="I4:I6"/>
    <mergeCell ref="O4:O6"/>
    <mergeCell ref="P4:P6"/>
    <mergeCell ref="Q4:W4"/>
    <mergeCell ref="U5:U6"/>
    <mergeCell ref="Z4:Z6"/>
    <mergeCell ref="Q5:Q6"/>
    <mergeCell ref="J4:J6"/>
    <mergeCell ref="K4:K6"/>
    <mergeCell ref="M4:M6"/>
    <mergeCell ref="L4:L6"/>
    <mergeCell ref="V5:W5"/>
    <mergeCell ref="S5:S6"/>
    <mergeCell ref="T5:T6"/>
    <mergeCell ref="N4:N6"/>
  </mergeCells>
  <pageMargins left="0.25" right="0.25" top="0.75" bottom="0.75" header="0.3" footer="0.3"/>
  <pageSetup paperSize="8" scale="55" fitToHeight="0" pageOrder="overThenDown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G92"/>
  <sheetViews>
    <sheetView workbookViewId="0">
      <selection sqref="A1:F1"/>
    </sheetView>
  </sheetViews>
  <sheetFormatPr defaultColWidth="9" defaultRowHeight="17.100000000000001" customHeight="1"/>
  <cols>
    <col min="1" max="1" width="19.453125" style="4" customWidth="1"/>
    <col min="2" max="2" width="11.36328125" style="4" customWidth="1"/>
    <col min="3" max="3" width="18" style="4" customWidth="1"/>
    <col min="4" max="4" width="17.453125" style="4" customWidth="1"/>
    <col min="5" max="5" width="13.81640625" style="4" customWidth="1"/>
    <col min="6" max="6" width="37.08984375" style="4" customWidth="1"/>
    <col min="7" max="215" width="9" style="4" customWidth="1"/>
  </cols>
  <sheetData>
    <row r="1" spans="1:6" ht="32.1" customHeight="1">
      <c r="A1" s="142" t="s">
        <v>350</v>
      </c>
      <c r="B1" s="142"/>
      <c r="C1" s="142"/>
      <c r="D1" s="142"/>
      <c r="E1" s="142"/>
      <c r="F1" s="142"/>
    </row>
    <row r="2" spans="1:6" ht="32.1" customHeight="1">
      <c r="A2" s="142" t="s">
        <v>1</v>
      </c>
      <c r="B2" s="142"/>
      <c r="C2" s="142"/>
      <c r="D2" s="142"/>
      <c r="E2" s="142"/>
      <c r="F2" s="142"/>
    </row>
    <row r="3" spans="1:6" ht="52.95" customHeight="1">
      <c r="A3" s="142" t="s">
        <v>351</v>
      </c>
      <c r="B3" s="142"/>
      <c r="C3" s="142"/>
      <c r="D3" s="142"/>
      <c r="E3" s="142"/>
      <c r="F3" s="142"/>
    </row>
    <row r="4" spans="1:6" ht="28.65" customHeight="1">
      <c r="A4" s="21" t="s">
        <v>269</v>
      </c>
      <c r="B4" s="21" t="s">
        <v>250</v>
      </c>
      <c r="C4" s="21" t="s">
        <v>352</v>
      </c>
      <c r="D4" s="21" t="s">
        <v>254</v>
      </c>
      <c r="E4" s="21" t="s">
        <v>256</v>
      </c>
      <c r="F4" s="21" t="s">
        <v>353</v>
      </c>
    </row>
    <row r="5" spans="1:6" ht="38.700000000000003" customHeight="1">
      <c r="A5" s="21" t="s">
        <v>71</v>
      </c>
      <c r="B5" s="21" t="s">
        <v>271</v>
      </c>
      <c r="C5" s="21" t="s">
        <v>354</v>
      </c>
      <c r="D5" s="21" t="s">
        <v>354</v>
      </c>
      <c r="E5" s="21" t="s">
        <v>355</v>
      </c>
      <c r="F5" s="21" t="s">
        <v>42</v>
      </c>
    </row>
    <row r="6" spans="1:6" ht="17.100000000000001" customHeight="1">
      <c r="A6" s="21"/>
      <c r="B6" s="21"/>
      <c r="C6" s="21"/>
      <c r="D6" s="72"/>
      <c r="E6" s="21"/>
      <c r="F6" s="21"/>
    </row>
    <row r="7" spans="1:6" ht="17.100000000000001" customHeight="1">
      <c r="A7" s="21"/>
      <c r="B7" s="21"/>
      <c r="C7" s="21"/>
      <c r="D7" s="72"/>
      <c r="E7" s="21"/>
      <c r="F7" s="21"/>
    </row>
    <row r="8" spans="1:6" ht="17.100000000000001" customHeight="1">
      <c r="A8" s="21"/>
      <c r="B8" s="21"/>
      <c r="C8" s="21"/>
      <c r="D8" s="72"/>
      <c r="E8" s="21"/>
      <c r="F8" s="21"/>
    </row>
    <row r="9" spans="1:6" ht="20.399999999999999" customHeight="1">
      <c r="A9" s="21"/>
      <c r="B9" s="21"/>
      <c r="C9" s="154" t="s">
        <v>19</v>
      </c>
      <c r="D9" s="154"/>
      <c r="E9" s="154"/>
      <c r="F9" s="21"/>
    </row>
    <row r="10" spans="1:6" ht="20.399999999999999" customHeight="1">
      <c r="A10" s="21"/>
      <c r="B10" s="21"/>
      <c r="C10" s="155" t="s">
        <v>20</v>
      </c>
      <c r="D10" s="155"/>
      <c r="E10" s="155"/>
      <c r="F10" s="21"/>
    </row>
    <row r="11" spans="1:6" ht="17.100000000000001" customHeight="1">
      <c r="A11" s="21"/>
      <c r="B11" s="21"/>
      <c r="C11" s="21"/>
      <c r="D11" s="72"/>
      <c r="E11" s="21"/>
      <c r="F11" s="21"/>
    </row>
    <row r="12" spans="1:6" ht="17.100000000000001" customHeight="1">
      <c r="A12" s="21"/>
      <c r="B12" s="21"/>
      <c r="C12" s="21"/>
      <c r="D12" s="72"/>
      <c r="E12" s="21"/>
      <c r="F12" s="21"/>
    </row>
    <row r="13" spans="1:6" ht="17.100000000000001" customHeight="1">
      <c r="A13" s="21"/>
      <c r="B13" s="21"/>
      <c r="C13" s="21"/>
      <c r="D13" s="72"/>
      <c r="E13" s="21"/>
      <c r="F13" s="21"/>
    </row>
    <row r="14" spans="1:6" ht="17.100000000000001" customHeight="1">
      <c r="A14" s="79"/>
      <c r="B14" s="79"/>
      <c r="C14" s="79"/>
      <c r="D14" s="80"/>
      <c r="E14" s="79"/>
      <c r="F14" s="79"/>
    </row>
    <row r="15" spans="1:6" ht="17.100000000000001" customHeight="1">
      <c r="A15" s="79"/>
      <c r="B15" s="79"/>
      <c r="C15" s="79"/>
      <c r="D15" s="80"/>
      <c r="E15" s="79"/>
      <c r="F15" s="79"/>
    </row>
    <row r="16" spans="1:6" ht="17.100000000000001" customHeight="1">
      <c r="A16" s="79"/>
      <c r="B16" s="79"/>
      <c r="C16" s="79"/>
      <c r="D16" s="80"/>
      <c r="E16" s="79"/>
      <c r="F16" s="79"/>
    </row>
    <row r="17" spans="1:6" ht="17.100000000000001" customHeight="1">
      <c r="A17" s="79"/>
      <c r="B17" s="79"/>
      <c r="C17" s="79"/>
      <c r="D17" s="80"/>
      <c r="E17" s="79"/>
      <c r="F17" s="79"/>
    </row>
    <row r="18" spans="1:6" ht="17.100000000000001" customHeight="1">
      <c r="A18" s="79"/>
      <c r="B18" s="79"/>
      <c r="C18" s="79"/>
      <c r="D18" s="80"/>
      <c r="E18" s="79"/>
      <c r="F18" s="79"/>
    </row>
    <row r="19" spans="1:6" ht="17.100000000000001" customHeight="1">
      <c r="A19" s="79"/>
      <c r="B19" s="79"/>
      <c r="C19" s="79"/>
      <c r="D19" s="80"/>
      <c r="E19" s="79"/>
      <c r="F19" s="79"/>
    </row>
    <row r="20" spans="1:6" ht="17.100000000000001" customHeight="1">
      <c r="A20" s="79"/>
      <c r="B20" s="79"/>
      <c r="C20" s="79"/>
      <c r="D20" s="80"/>
      <c r="E20" s="79"/>
      <c r="F20" s="79"/>
    </row>
    <row r="21" spans="1:6" ht="17.100000000000001" customHeight="1">
      <c r="A21" s="79"/>
      <c r="B21" s="79"/>
      <c r="C21" s="79"/>
      <c r="D21" s="80"/>
      <c r="E21" s="79"/>
      <c r="F21" s="79"/>
    </row>
    <row r="22" spans="1:6" ht="17.100000000000001" customHeight="1">
      <c r="A22" s="79"/>
      <c r="B22" s="79"/>
      <c r="C22" s="79"/>
      <c r="D22" s="80"/>
      <c r="E22" s="79"/>
      <c r="F22" s="79"/>
    </row>
    <row r="23" spans="1:6" ht="17.100000000000001" customHeight="1">
      <c r="A23" s="79"/>
      <c r="B23" s="79"/>
      <c r="C23" s="79"/>
      <c r="D23" s="80"/>
      <c r="E23" s="79"/>
      <c r="F23" s="79"/>
    </row>
    <row r="24" spans="1:6" ht="17.100000000000001" customHeight="1">
      <c r="A24" s="79"/>
      <c r="B24" s="79"/>
      <c r="C24" s="79"/>
      <c r="D24" s="80"/>
      <c r="E24" s="79"/>
      <c r="F24" s="79"/>
    </row>
    <row r="25" spans="1:6" ht="17.100000000000001" customHeight="1">
      <c r="A25" s="79"/>
      <c r="B25" s="79"/>
      <c r="C25" s="79"/>
      <c r="D25" s="80"/>
      <c r="E25" s="79"/>
      <c r="F25" s="79"/>
    </row>
    <row r="26" spans="1:6" ht="17.100000000000001" customHeight="1">
      <c r="A26" s="79"/>
      <c r="B26" s="79"/>
      <c r="C26" s="79"/>
      <c r="D26" s="80"/>
      <c r="E26" s="79"/>
      <c r="F26" s="79"/>
    </row>
    <row r="27" spans="1:6" ht="17.100000000000001" customHeight="1">
      <c r="A27" s="79"/>
      <c r="B27" s="79"/>
      <c r="C27" s="79"/>
      <c r="D27" s="80"/>
      <c r="E27" s="79"/>
      <c r="F27" s="79"/>
    </row>
    <row r="28" spans="1:6" ht="17.100000000000001" customHeight="1">
      <c r="A28" s="79"/>
      <c r="B28" s="79"/>
      <c r="C28" s="79"/>
      <c r="D28" s="80"/>
      <c r="E28" s="79"/>
      <c r="F28" s="79"/>
    </row>
    <row r="29" spans="1:6" ht="17.100000000000001" customHeight="1">
      <c r="A29" s="79"/>
      <c r="B29" s="79"/>
      <c r="C29" s="79"/>
      <c r="D29" s="80"/>
      <c r="E29" s="79"/>
      <c r="F29" s="79"/>
    </row>
    <row r="30" spans="1:6" ht="17.100000000000001" customHeight="1">
      <c r="A30" s="79"/>
      <c r="B30" s="79"/>
      <c r="C30" s="79"/>
      <c r="D30" s="80"/>
      <c r="E30" s="79"/>
      <c r="F30" s="79"/>
    </row>
    <row r="31" spans="1:6" ht="17.100000000000001" customHeight="1">
      <c r="A31" s="79"/>
      <c r="B31" s="79"/>
      <c r="C31" s="79"/>
      <c r="D31" s="80"/>
      <c r="E31" s="79"/>
      <c r="F31" s="79"/>
    </row>
    <row r="32" spans="1:6" ht="17.100000000000001" customHeight="1">
      <c r="A32" s="79"/>
      <c r="B32" s="79"/>
      <c r="C32" s="79"/>
      <c r="D32" s="80"/>
      <c r="E32" s="79"/>
      <c r="F32" s="79"/>
    </row>
    <row r="33" spans="1:6" ht="17.100000000000001" customHeight="1">
      <c r="A33" s="79"/>
      <c r="B33" s="79"/>
      <c r="C33" s="79"/>
      <c r="D33" s="80"/>
      <c r="E33" s="79"/>
      <c r="F33" s="79"/>
    </row>
    <row r="34" spans="1:6" ht="17.100000000000001" customHeight="1">
      <c r="A34" s="79"/>
      <c r="B34" s="79"/>
      <c r="C34" s="79"/>
      <c r="D34" s="80"/>
      <c r="E34" s="79"/>
      <c r="F34" s="79"/>
    </row>
    <row r="35" spans="1:6" ht="17.100000000000001" customHeight="1">
      <c r="A35" s="79"/>
      <c r="B35" s="79"/>
      <c r="C35" s="79"/>
      <c r="D35" s="80"/>
      <c r="E35" s="79"/>
      <c r="F35" s="79"/>
    </row>
    <row r="36" spans="1:6" ht="17.100000000000001" customHeight="1">
      <c r="A36" s="79"/>
      <c r="B36" s="79"/>
      <c r="C36" s="79"/>
      <c r="D36" s="80"/>
      <c r="E36" s="79"/>
      <c r="F36" s="79"/>
    </row>
    <row r="37" spans="1:6" ht="17.100000000000001" customHeight="1">
      <c r="A37" s="79"/>
      <c r="B37" s="79"/>
      <c r="C37" s="79"/>
      <c r="D37" s="80"/>
      <c r="E37" s="79"/>
      <c r="F37" s="79"/>
    </row>
    <row r="38" spans="1:6" ht="17.100000000000001" customHeight="1">
      <c r="A38" s="79"/>
      <c r="B38" s="79"/>
      <c r="C38" s="79"/>
      <c r="D38" s="80"/>
      <c r="E38" s="79"/>
      <c r="F38" s="79"/>
    </row>
    <row r="39" spans="1:6" ht="17.100000000000001" customHeight="1">
      <c r="A39" s="79"/>
      <c r="B39" s="79"/>
      <c r="C39" s="79"/>
      <c r="D39" s="80"/>
      <c r="E39" s="79"/>
      <c r="F39" s="79"/>
    </row>
    <row r="40" spans="1:6" ht="17.100000000000001" customHeight="1">
      <c r="A40" s="79"/>
      <c r="B40" s="79"/>
      <c r="C40" s="79"/>
      <c r="D40" s="80"/>
      <c r="E40" s="79"/>
      <c r="F40" s="79"/>
    </row>
    <row r="41" spans="1:6" ht="17.100000000000001" customHeight="1">
      <c r="A41" s="79"/>
      <c r="B41" s="79"/>
      <c r="C41" s="79"/>
      <c r="D41" s="80"/>
      <c r="E41" s="79"/>
      <c r="F41" s="79"/>
    </row>
    <row r="42" spans="1:6" ht="17.100000000000001" customHeight="1">
      <c r="A42" s="79"/>
      <c r="B42" s="79"/>
      <c r="C42" s="79"/>
      <c r="D42" s="80"/>
      <c r="E42" s="79"/>
      <c r="F42" s="79"/>
    </row>
    <row r="43" spans="1:6" ht="17.100000000000001" customHeight="1">
      <c r="A43" s="79"/>
      <c r="B43" s="79"/>
      <c r="C43" s="79"/>
      <c r="D43" s="80"/>
      <c r="E43" s="79"/>
      <c r="F43" s="79"/>
    </row>
    <row r="44" spans="1:6" ht="17.100000000000001" customHeight="1">
      <c r="A44" s="79"/>
      <c r="B44" s="79"/>
      <c r="C44" s="79"/>
      <c r="D44" s="80"/>
      <c r="E44" s="79"/>
      <c r="F44" s="79"/>
    </row>
    <row r="45" spans="1:6" ht="17.100000000000001" customHeight="1">
      <c r="A45" s="79"/>
      <c r="B45" s="79"/>
      <c r="C45" s="79"/>
      <c r="D45" s="80"/>
      <c r="E45" s="79"/>
      <c r="F45" s="79"/>
    </row>
    <row r="46" spans="1:6" ht="17.100000000000001" customHeight="1">
      <c r="A46" s="79"/>
      <c r="B46" s="79"/>
      <c r="C46" s="79"/>
      <c r="D46" s="80"/>
      <c r="E46" s="79"/>
      <c r="F46" s="79"/>
    </row>
    <row r="47" spans="1:6" ht="17.100000000000001" customHeight="1">
      <c r="A47" s="79"/>
      <c r="B47" s="79"/>
      <c r="C47" s="79"/>
      <c r="D47" s="80"/>
      <c r="E47" s="79"/>
      <c r="F47" s="79"/>
    </row>
    <row r="48" spans="1:6" ht="17.100000000000001" customHeight="1">
      <c r="A48" s="79"/>
      <c r="B48" s="79"/>
      <c r="C48" s="79"/>
      <c r="D48" s="80"/>
      <c r="E48" s="79"/>
      <c r="F48" s="79"/>
    </row>
    <row r="49" spans="1:6" ht="17.100000000000001" customHeight="1">
      <c r="A49" s="79"/>
      <c r="B49" s="79"/>
      <c r="C49" s="79"/>
      <c r="D49" s="80"/>
      <c r="E49" s="79"/>
      <c r="F49" s="79"/>
    </row>
    <row r="50" spans="1:6" ht="17.100000000000001" customHeight="1">
      <c r="A50" s="79"/>
      <c r="B50" s="79"/>
      <c r="C50" s="79"/>
      <c r="D50" s="80"/>
      <c r="E50" s="79"/>
      <c r="F50" s="79"/>
    </row>
    <row r="51" spans="1:6" ht="17.100000000000001" customHeight="1">
      <c r="A51" s="79"/>
      <c r="B51" s="79"/>
      <c r="C51" s="79"/>
      <c r="D51" s="80"/>
      <c r="E51" s="79"/>
      <c r="F51" s="79"/>
    </row>
    <row r="52" spans="1:6" ht="17.100000000000001" customHeight="1">
      <c r="A52" s="79"/>
      <c r="B52" s="79"/>
      <c r="C52" s="79"/>
      <c r="D52" s="80"/>
      <c r="E52" s="79"/>
      <c r="F52" s="79"/>
    </row>
    <row r="53" spans="1:6" ht="17.100000000000001" customHeight="1">
      <c r="A53" s="79"/>
      <c r="B53" s="79"/>
      <c r="C53" s="79"/>
      <c r="D53" s="80"/>
      <c r="E53" s="79"/>
      <c r="F53" s="79"/>
    </row>
    <row r="54" spans="1:6" ht="17.100000000000001" customHeight="1">
      <c r="A54" s="79"/>
      <c r="B54" s="79"/>
      <c r="C54" s="79"/>
      <c r="D54" s="80"/>
      <c r="E54" s="79"/>
      <c r="F54" s="79"/>
    </row>
    <row r="55" spans="1:6" ht="17.100000000000001" customHeight="1">
      <c r="A55" s="79"/>
      <c r="B55" s="79"/>
      <c r="C55" s="79"/>
      <c r="D55" s="80"/>
      <c r="E55" s="79"/>
      <c r="F55" s="79"/>
    </row>
    <row r="56" spans="1:6" ht="17.100000000000001" customHeight="1">
      <c r="A56" s="79"/>
      <c r="B56" s="79"/>
      <c r="C56" s="79"/>
      <c r="D56" s="80"/>
      <c r="E56" s="79"/>
      <c r="F56" s="79"/>
    </row>
    <row r="57" spans="1:6" ht="17.100000000000001" customHeight="1">
      <c r="A57" s="79"/>
      <c r="B57" s="79"/>
      <c r="C57" s="79"/>
      <c r="D57" s="80"/>
      <c r="E57" s="79"/>
      <c r="F57" s="79"/>
    </row>
    <row r="58" spans="1:6" ht="17.100000000000001" customHeight="1">
      <c r="A58" s="79"/>
      <c r="B58" s="79"/>
      <c r="C58" s="79"/>
      <c r="D58" s="80"/>
      <c r="E58" s="79"/>
      <c r="F58" s="79"/>
    </row>
    <row r="59" spans="1:6" ht="17.100000000000001" customHeight="1">
      <c r="A59" s="79"/>
      <c r="B59" s="79"/>
      <c r="C59" s="79"/>
      <c r="D59" s="80"/>
      <c r="E59" s="79"/>
      <c r="F59" s="79"/>
    </row>
    <row r="60" spans="1:6" ht="17.100000000000001" customHeight="1">
      <c r="A60" s="79"/>
      <c r="B60" s="79"/>
      <c r="C60" s="79"/>
      <c r="D60" s="80"/>
      <c r="E60" s="79"/>
      <c r="F60" s="79"/>
    </row>
    <row r="61" spans="1:6" ht="17.100000000000001" customHeight="1">
      <c r="A61" s="79"/>
      <c r="B61" s="79"/>
      <c r="C61" s="79"/>
      <c r="D61" s="80"/>
      <c r="E61" s="79"/>
      <c r="F61" s="79"/>
    </row>
    <row r="62" spans="1:6" ht="17.100000000000001" customHeight="1">
      <c r="A62" s="79"/>
      <c r="B62" s="79"/>
      <c r="C62" s="79"/>
      <c r="D62" s="80"/>
      <c r="E62" s="79"/>
      <c r="F62" s="79"/>
    </row>
    <row r="63" spans="1:6" ht="17.100000000000001" customHeight="1">
      <c r="A63" s="79"/>
      <c r="B63" s="79"/>
      <c r="C63" s="79"/>
      <c r="D63" s="80"/>
      <c r="E63" s="79"/>
      <c r="F63" s="79"/>
    </row>
    <row r="64" spans="1:6" ht="17.100000000000001" customHeight="1">
      <c r="A64" s="79"/>
      <c r="B64" s="79"/>
      <c r="C64" s="79"/>
      <c r="D64" s="80"/>
      <c r="E64" s="79"/>
      <c r="F64" s="79"/>
    </row>
    <row r="65" spans="1:6" ht="17.100000000000001" customHeight="1">
      <c r="A65" s="79"/>
      <c r="B65" s="79"/>
      <c r="C65" s="79"/>
      <c r="D65" s="80"/>
      <c r="E65" s="79"/>
      <c r="F65" s="79"/>
    </row>
    <row r="66" spans="1:6" ht="17.100000000000001" customHeight="1">
      <c r="A66" s="79"/>
      <c r="B66" s="79"/>
      <c r="C66" s="79"/>
      <c r="D66" s="80"/>
      <c r="E66" s="79"/>
      <c r="F66" s="79"/>
    </row>
    <row r="67" spans="1:6" ht="17.100000000000001" customHeight="1">
      <c r="A67" s="79"/>
      <c r="B67" s="79"/>
      <c r="C67" s="79"/>
      <c r="D67" s="80"/>
      <c r="E67" s="79"/>
      <c r="F67" s="79"/>
    </row>
    <row r="68" spans="1:6" ht="17.100000000000001" customHeight="1">
      <c r="A68" s="79"/>
      <c r="B68" s="79"/>
      <c r="C68" s="79"/>
      <c r="D68" s="80"/>
      <c r="E68" s="79"/>
      <c r="F68" s="79"/>
    </row>
    <row r="69" spans="1:6" ht="17.100000000000001" customHeight="1">
      <c r="A69" s="79"/>
      <c r="B69" s="79"/>
      <c r="C69" s="79"/>
      <c r="D69" s="80"/>
      <c r="E69" s="79"/>
      <c r="F69" s="79"/>
    </row>
    <row r="70" spans="1:6" ht="17.100000000000001" customHeight="1">
      <c r="A70" s="79"/>
      <c r="B70" s="79"/>
      <c r="C70" s="79"/>
      <c r="D70" s="80"/>
      <c r="E70" s="79"/>
      <c r="F70" s="79"/>
    </row>
    <row r="71" spans="1:6" ht="17.100000000000001" customHeight="1">
      <c r="A71" s="79"/>
      <c r="B71" s="79"/>
      <c r="C71" s="79"/>
      <c r="D71" s="80"/>
      <c r="E71" s="79"/>
      <c r="F71" s="79"/>
    </row>
    <row r="72" spans="1:6" ht="17.100000000000001" customHeight="1">
      <c r="A72" s="79"/>
      <c r="B72" s="79"/>
      <c r="C72" s="79"/>
      <c r="D72" s="80"/>
      <c r="E72" s="79"/>
      <c r="F72" s="79"/>
    </row>
    <row r="73" spans="1:6" ht="17.100000000000001" customHeight="1">
      <c r="A73" s="79"/>
      <c r="B73" s="79"/>
      <c r="C73" s="79"/>
      <c r="D73" s="80"/>
      <c r="E73" s="79"/>
      <c r="F73" s="79"/>
    </row>
    <row r="74" spans="1:6" ht="17.100000000000001" customHeight="1">
      <c r="A74" s="79"/>
      <c r="B74" s="79"/>
      <c r="C74" s="79"/>
      <c r="D74" s="80"/>
      <c r="E74" s="79"/>
      <c r="F74" s="79"/>
    </row>
    <row r="75" spans="1:6" ht="17.100000000000001" customHeight="1">
      <c r="A75" s="79"/>
      <c r="B75" s="79"/>
      <c r="C75" s="79"/>
      <c r="D75" s="80"/>
      <c r="E75" s="79"/>
      <c r="F75" s="79"/>
    </row>
    <row r="76" spans="1:6" ht="17.100000000000001" customHeight="1">
      <c r="A76" s="79"/>
      <c r="B76" s="79"/>
      <c r="C76" s="79"/>
      <c r="D76" s="80"/>
      <c r="E76" s="79"/>
      <c r="F76" s="79"/>
    </row>
    <row r="77" spans="1:6" ht="17.100000000000001" customHeight="1">
      <c r="A77" s="79"/>
      <c r="B77" s="79"/>
      <c r="C77" s="79"/>
      <c r="D77" s="80"/>
      <c r="E77" s="79"/>
      <c r="F77" s="79"/>
    </row>
    <row r="78" spans="1:6" ht="17.100000000000001" customHeight="1">
      <c r="A78" s="79"/>
      <c r="B78" s="79"/>
      <c r="C78" s="79"/>
      <c r="D78" s="80"/>
      <c r="E78" s="79"/>
      <c r="F78" s="79"/>
    </row>
    <row r="79" spans="1:6" ht="17.100000000000001" customHeight="1">
      <c r="A79" s="79"/>
      <c r="B79" s="79"/>
      <c r="C79" s="79"/>
      <c r="D79" s="80"/>
      <c r="E79" s="79"/>
      <c r="F79" s="79"/>
    </row>
    <row r="80" spans="1:6" ht="17.100000000000001" customHeight="1">
      <c r="A80" s="79"/>
      <c r="B80" s="79"/>
      <c r="C80" s="79"/>
      <c r="D80" s="80"/>
      <c r="E80" s="79"/>
      <c r="F80" s="79"/>
    </row>
    <row r="81" spans="1:6" ht="17.100000000000001" customHeight="1">
      <c r="A81" s="79"/>
      <c r="B81" s="79"/>
      <c r="C81" s="79"/>
      <c r="D81" s="80"/>
      <c r="E81" s="79"/>
      <c r="F81" s="79"/>
    </row>
    <row r="82" spans="1:6" ht="17.100000000000001" customHeight="1">
      <c r="A82" s="79"/>
      <c r="B82" s="79"/>
      <c r="C82" s="79"/>
      <c r="D82" s="80"/>
      <c r="E82" s="79"/>
      <c r="F82" s="79"/>
    </row>
    <row r="83" spans="1:6" ht="17.100000000000001" customHeight="1">
      <c r="A83" s="79"/>
      <c r="B83" s="79"/>
      <c r="C83" s="79"/>
      <c r="D83" s="80"/>
      <c r="E83" s="79"/>
      <c r="F83" s="79"/>
    </row>
    <row r="84" spans="1:6" ht="17.100000000000001" customHeight="1">
      <c r="A84" s="79"/>
      <c r="B84" s="79"/>
      <c r="C84" s="79"/>
      <c r="D84" s="80"/>
      <c r="E84" s="79"/>
      <c r="F84" s="79"/>
    </row>
    <row r="85" spans="1:6" ht="17.100000000000001" customHeight="1">
      <c r="A85" s="79"/>
      <c r="B85" s="79"/>
      <c r="C85" s="79"/>
      <c r="D85" s="80"/>
      <c r="E85" s="79"/>
      <c r="F85" s="79"/>
    </row>
    <row r="86" spans="1:6" ht="17.100000000000001" customHeight="1">
      <c r="A86" s="79"/>
      <c r="B86" s="79"/>
      <c r="C86" s="79"/>
      <c r="D86" s="80"/>
      <c r="E86" s="79"/>
      <c r="F86" s="79"/>
    </row>
    <row r="87" spans="1:6" ht="17.100000000000001" customHeight="1">
      <c r="A87" s="79"/>
      <c r="B87" s="79"/>
      <c r="C87" s="79"/>
      <c r="D87" s="80"/>
      <c r="E87" s="79"/>
      <c r="F87" s="79"/>
    </row>
    <row r="88" spans="1:6" ht="17.100000000000001" customHeight="1">
      <c r="A88" s="79"/>
      <c r="B88" s="79"/>
      <c r="C88" s="79"/>
      <c r="D88" s="80"/>
      <c r="E88" s="79"/>
      <c r="F88" s="79"/>
    </row>
    <row r="89" spans="1:6" ht="17.100000000000001" customHeight="1">
      <c r="A89" s="79"/>
      <c r="B89" s="79"/>
      <c r="C89" s="79"/>
      <c r="D89" s="80"/>
      <c r="E89" s="79"/>
      <c r="F89" s="79"/>
    </row>
    <row r="90" spans="1:6" ht="17.100000000000001" customHeight="1">
      <c r="D90" s="81"/>
    </row>
    <row r="91" spans="1:6" s="84" customFormat="1" ht="26.85" customHeight="1">
      <c r="A91" s="82" t="s">
        <v>70</v>
      </c>
      <c r="B91" s="156"/>
      <c r="C91" s="156"/>
      <c r="D91" s="83">
        <f>SUM(D9:D90)</f>
        <v>0</v>
      </c>
      <c r="E91" s="156"/>
      <c r="F91" s="156"/>
    </row>
    <row r="92" spans="1:6" ht="17.100000000000001" customHeight="1">
      <c r="D92" s="81"/>
    </row>
  </sheetData>
  <mergeCells count="7">
    <mergeCell ref="A1:F1"/>
    <mergeCell ref="A2:F2"/>
    <mergeCell ref="A3:F3"/>
    <mergeCell ref="C9:E9"/>
    <mergeCell ref="C10:E10"/>
    <mergeCell ref="B91:C91"/>
    <mergeCell ref="E91:F91"/>
  </mergeCells>
  <pageMargins left="0.70000000000000007" right="0.70000000000000007" top="1.1889763779527562" bottom="1.1889763779527562" header="0.89370078740157521" footer="0.89370078740157521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2155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All_I_-_Sch_A</vt:lpstr>
      <vt:lpstr>All_I_-_Sch_B</vt:lpstr>
      <vt:lpstr>All_I_-_Sch_C</vt:lpstr>
      <vt:lpstr>All_I_-_Sch_D</vt:lpstr>
      <vt:lpstr>All_I_-_Sch_E</vt:lpstr>
      <vt:lpstr>All_I_-_Sch_F</vt:lpstr>
      <vt:lpstr>All_II_-_Sch_A</vt:lpstr>
      <vt:lpstr>All_II_-_Sch_B</vt:lpstr>
      <vt:lpstr>All_II_-_Sch_C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Manlio</dc:creator>
  <cp:lastModifiedBy>Carmelina Moceo</cp:lastModifiedBy>
  <cp:revision>234</cp:revision>
  <cp:lastPrinted>2022-11-04T11:20:29Z</cp:lastPrinted>
  <dcterms:created xsi:type="dcterms:W3CDTF">2020-10-21T16:28:22Z</dcterms:created>
  <dcterms:modified xsi:type="dcterms:W3CDTF">2024-07-08T14:58:51Z</dcterms:modified>
</cp:coreProperties>
</file>